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CWaddington5\Downloads\"/>
    </mc:Choice>
  </mc:AlternateContent>
  <xr:revisionPtr revIDLastSave="0" documentId="8_{CB89F577-546B-41C6-B35C-A33D20639C3E}" xr6:coauthVersionLast="47" xr6:coauthVersionMax="47" xr10:uidLastSave="{00000000-0000-0000-0000-000000000000}"/>
  <bookViews>
    <workbookView xWindow="-120" yWindow="-120" windowWidth="29040" windowHeight="15720" xr2:uid="{00000000-000D-0000-FFFF-FFFF00000000}"/>
  </bookViews>
  <sheets>
    <sheet name="raw" sheetId="1" r:id="rId1"/>
    <sheet name="quantified" sheetId="2" r:id="rId2"/>
    <sheet name="Sheet3" sheetId="4" r:id="rId3"/>
    <sheet name="Sheet2"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6" i="2" l="1"/>
  <c r="C9" i="3"/>
  <c r="D32" i="3"/>
  <c r="D57" i="3"/>
  <c r="D42" i="3"/>
  <c r="D21" i="3"/>
  <c r="D9" i="3"/>
  <c r="C27" i="4" a="1"/>
  <c r="C27" i="4"/>
  <c r="D27" i="4" a="1"/>
  <c r="D27" i="4"/>
  <c r="E27" i="4" a="1"/>
  <c r="E27" i="4"/>
  <c r="F27" i="4" a="1"/>
  <c r="F27" i="4"/>
  <c r="B27" i="4" a="1"/>
  <c r="B27" i="4"/>
  <c r="G28" i="4"/>
  <c r="G29" i="4"/>
  <c r="G30" i="4"/>
  <c r="G31" i="4"/>
  <c r="G27" i="4"/>
  <c r="C27" i="2"/>
  <c r="D27" i="2"/>
  <c r="E27" i="2"/>
  <c r="F27" i="2"/>
  <c r="H27" i="2"/>
  <c r="I27" i="2"/>
  <c r="J27" i="2"/>
  <c r="K27" i="2"/>
  <c r="L27" i="2"/>
  <c r="N27" i="2"/>
  <c r="O27" i="2"/>
  <c r="P27" i="2"/>
  <c r="Q27" i="2"/>
  <c r="R27" i="2"/>
  <c r="T27" i="2"/>
  <c r="U27" i="2"/>
  <c r="V27" i="2"/>
  <c r="W27" i="2"/>
  <c r="X27" i="2"/>
  <c r="Y27" i="2"/>
  <c r="Z27" i="2"/>
  <c r="AA27" i="2"/>
  <c r="AB27" i="2"/>
  <c r="AC27" i="2"/>
  <c r="AD27" i="2"/>
  <c r="AE27" i="2"/>
  <c r="AF27" i="2"/>
  <c r="AG27" i="2"/>
  <c r="AH27" i="2"/>
  <c r="C28" i="2"/>
  <c r="D28" i="2"/>
  <c r="E28" i="2"/>
  <c r="F28" i="2"/>
  <c r="H28" i="2"/>
  <c r="I28" i="2"/>
  <c r="J28" i="2"/>
  <c r="K28" i="2"/>
  <c r="L28" i="2"/>
  <c r="N28" i="2"/>
  <c r="O28" i="2"/>
  <c r="P28" i="2"/>
  <c r="Q28" i="2"/>
  <c r="R28" i="2"/>
  <c r="T28" i="2"/>
  <c r="U28" i="2"/>
  <c r="V28" i="2"/>
  <c r="W28" i="2"/>
  <c r="X28" i="2"/>
  <c r="Y28" i="2"/>
  <c r="Z28" i="2"/>
  <c r="AA28" i="2"/>
  <c r="AB28" i="2"/>
  <c r="AC28" i="2"/>
  <c r="AD28" i="2"/>
  <c r="AE28" i="2"/>
  <c r="AF28" i="2"/>
  <c r="AG28" i="2"/>
  <c r="AH28" i="2"/>
  <c r="C29" i="2"/>
  <c r="D29" i="2"/>
  <c r="E29" i="2"/>
  <c r="F29" i="2"/>
  <c r="H29" i="2"/>
  <c r="I29" i="2"/>
  <c r="J29" i="2"/>
  <c r="K29" i="2"/>
  <c r="L29" i="2"/>
  <c r="N29" i="2"/>
  <c r="O29" i="2"/>
  <c r="P29" i="2"/>
  <c r="Q29" i="2"/>
  <c r="R29" i="2"/>
  <c r="T29" i="2"/>
  <c r="U29" i="2"/>
  <c r="V29" i="2"/>
  <c r="W29" i="2"/>
  <c r="X29" i="2"/>
  <c r="Y29" i="2"/>
  <c r="Z29" i="2"/>
  <c r="AA29" i="2"/>
  <c r="AB29" i="2"/>
  <c r="AC29" i="2"/>
  <c r="AD29" i="2"/>
  <c r="AE29" i="2"/>
  <c r="AF29" i="2"/>
  <c r="AG29" i="2"/>
  <c r="AH29" i="2"/>
  <c r="B29" i="2"/>
  <c r="B28" i="2"/>
  <c r="B27" i="2"/>
  <c r="S33" i="2"/>
  <c r="M33" i="2"/>
  <c r="M35" i="2"/>
  <c r="C26" i="2"/>
  <c r="D26" i="2"/>
  <c r="E26" i="2"/>
  <c r="F26" i="2"/>
  <c r="H26" i="2"/>
  <c r="I26" i="2"/>
  <c r="J26" i="2"/>
  <c r="K26" i="2"/>
  <c r="L26" i="2"/>
  <c r="N26" i="2"/>
  <c r="O26" i="2"/>
  <c r="P26" i="2"/>
  <c r="Q26" i="2"/>
  <c r="R26" i="2"/>
  <c r="T26" i="2"/>
  <c r="U26" i="2"/>
  <c r="V26" i="2"/>
  <c r="W26" i="2"/>
  <c r="X26" i="2"/>
  <c r="Y26" i="2"/>
  <c r="Z26" i="2"/>
  <c r="AA26" i="2"/>
  <c r="AB26" i="2"/>
  <c r="AC26" i="2"/>
  <c r="AD26" i="2"/>
  <c r="AE26" i="2"/>
  <c r="AF26" i="2"/>
  <c r="AG26" i="2"/>
  <c r="AH26" i="2"/>
  <c r="H25" i="2"/>
  <c r="I25" i="2"/>
  <c r="J25" i="2"/>
  <c r="K25" i="2"/>
  <c r="L25" i="2"/>
  <c r="N25" i="2"/>
  <c r="O25" i="2"/>
  <c r="P25" i="2"/>
  <c r="Q25" i="2"/>
  <c r="R25" i="2"/>
  <c r="T25" i="2"/>
  <c r="U25" i="2"/>
  <c r="V25" i="2"/>
  <c r="W25" i="2"/>
  <c r="X25" i="2"/>
  <c r="Y25" i="2"/>
  <c r="Z25" i="2"/>
  <c r="AA25" i="2"/>
  <c r="AB25" i="2"/>
  <c r="AC25" i="2"/>
  <c r="AD25" i="2"/>
  <c r="AE25" i="2"/>
  <c r="AF25" i="2"/>
  <c r="AG25" i="2"/>
  <c r="AH25" i="2"/>
  <c r="C25" i="2"/>
  <c r="D25" i="2"/>
  <c r="E25" i="2"/>
  <c r="F25" i="2"/>
  <c r="B25" i="2"/>
  <c r="S35" i="2"/>
  <c r="A33" i="2"/>
  <c r="G33" i="2"/>
  <c r="G35" i="2"/>
  <c r="A3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<sst xmlns="http://schemas.openxmlformats.org/spreadsheetml/2006/main" count="927" uniqueCount="125">
  <si>
    <t>ID</t>
  </si>
  <si>
    <t>Start time</t>
  </si>
  <si>
    <t>Completion time</t>
  </si>
  <si>
    <t>Email</t>
  </si>
  <si>
    <t>Name</t>
  </si>
  <si>
    <t>Last modified time</t>
  </si>
  <si>
    <t>Dear participant,
My name is Nicos Kasenides and I am conducting a study related to the usability of kiosk-based cross-platform applications. Through your participation in this questionnaire, you...</t>
  </si>
  <si>
    <t>The SeeSaw app helps me better understand research ethics principles.</t>
  </si>
  <si>
    <t>The interactive features (videos, sorting activities, polls) make learning more engaging.</t>
  </si>
  <si>
    <t>Using the app has improved my ability to recognize ethical dilemmas in research.</t>
  </si>
  <si>
    <t>I feel that the app provides relevant information applicable to my role as a student/researcher.</t>
  </si>
  <si>
    <t>The SeeSaw app would be a useful tool for reinforcing research ethics education.</t>
  </si>
  <si>
    <t>The app’s interface is clear and well-organized.</t>
  </si>
  <si>
    <t>I was able to complete tasks (watch videos, participate in activities, answer polls) without confusion.</t>
  </si>
  <si>
    <t>The app’s buttons, icons, and touch gestures are easy to understand and interact with.</t>
  </si>
  <si>
    <t>The instructions for each activity were clear and helpful.</t>
  </si>
  <si>
    <t>I was able to interact with the app without needing external assistance.</t>
  </si>
  <si>
    <t>I was able to learn how to use the app quickly.</t>
  </si>
  <si>
    <t>The app provides a logical flow that makes learning easy.</t>
  </si>
  <si>
    <t>The interactive elements (sorting activities, polls, videos) made it easier to grasp key concepts.</t>
  </si>
  <si>
    <t>If I were to use the SeeSaw app again, I wouldn’t need much guidance.</t>
  </si>
  <si>
    <t>The app's layout and functionality were easy to remember.</t>
  </si>
  <si>
    <t>I found the SeeSaw app enjoyable to use.</t>
  </si>
  <si>
    <t>The app’s design and visuals enhanced my learning experience.</t>
  </si>
  <si>
    <t>I would use the SeeSaw app again to reinforce my understanding of research ethics.</t>
  </si>
  <si>
    <t>I would recommend the SeeSaw app to other students/researchers.</t>
  </si>
  <si>
    <t>Overall, I am satisfied with my experience using the SeeSaw app.</t>
  </si>
  <si>
    <t>The app provides timely and clear feedback about its current state and its ongoing processes</t>
  </si>
  <si>
    <t>The app uses language, concepts, and workflows that are familiar to me</t>
  </si>
  <si>
    <t>The app allows me to easily undo, redo, or exit actions without causing frustration</t>
  </si>
  <si>
    <t>The app's interface maintains consistency in design, terminology, and interactions</t>
  </si>
  <si>
    <t>The app prevents errors from happening where appropriate through clear prompts and confirmations</t>
  </si>
  <si>
    <t>The app minimizes the need to think by making information clear and accessible</t>
  </si>
  <si>
    <t>The app accommodates both novice and expert users by providing an efficient workflow and shortcuts</t>
  </si>
  <si>
    <t>The app's interface avoids unnecessary elements and only provides essential content and functionality</t>
  </si>
  <si>
    <t>The app provides clearly written instructions and error messages to recover from issues</t>
  </si>
  <si>
    <t>The app includes accessible and well-structured documentation, help, and tooltips to guide users</t>
  </si>
  <si>
    <t>Did you encounter any issues/challenges while using the app? Was something out-of-place, unclear, or not working correctly?</t>
  </si>
  <si>
    <t>What are your suggestions to improve the usability and effectiveness of the SeeSaw app? Do you have any recommendations for improvements?</t>
  </si>
  <si>
    <t>anonymous</t>
  </si>
  <si>
    <t>Yes, I consent</t>
  </si>
  <si>
    <t>Agree</t>
  </si>
  <si>
    <t>Neutral</t>
  </si>
  <si>
    <t>Disagree</t>
  </si>
  <si>
    <t>Sometimes you needed to click a selection multiple times vefore it worked</t>
  </si>
  <si>
    <t>Strongly agree</t>
  </si>
  <si>
    <t>Strongly disagree</t>
  </si>
  <si>
    <t>- the X button for removing the pros and cons does not work
- the videos do not pause, you have to manually repeat them
- the videos have no subtitles</t>
  </si>
  <si>
    <t>improve the points mentioned on #7</t>
  </si>
  <si>
    <t>No issues</t>
  </si>
  <si>
    <t xml:space="preserve">Make the draggable items UI to be more consistent such as one colour because all those colours are a bit confusing   </t>
  </si>
  <si>
    <t>.</t>
  </si>
  <si>
    <t>While performing the pros v cons challenge, text was overlaying at the top in the beginning ( was in full screen) 
Once the pros v cons challenge finishes, the boxes still have the dots to their side, which is assimilated with something being movable, but in fact they are not, it would be ideal if that changes once the game finishes to show the user they cant make changes 
Sometimes, it would show just blank text with plain background, throws me off since the rest of the app uses much vibrant colors through videos and images
At the end i have to wait, it is not needed the i information provided at the end can be grasped in much less time</t>
  </si>
  <si>
    <t>Fix the above</t>
  </si>
  <si>
    <t>No issues.</t>
  </si>
  <si>
    <t>Captions to all videos.</t>
  </si>
  <si>
    <t>No issues were found on the app. The only downside is the inability to pause videos and easily rewind. When I was connecting my earphones, I had no way of pausing the video, which caused little frustration. 
Even if the option to pause was available, it was still unclear.
Otherwise, very positive experience.</t>
  </si>
  <si>
    <t>No everything was fine</t>
  </si>
  <si>
    <t>Add a pause system for the videos so users can pause at any time and not rewind only.</t>
  </si>
  <si>
    <t>I did not really understand the pros and cons section. I felt that The choices given were answering the question, this is a correct or wrong statement? There were some that were similar to each other. Overall that section confused me, and I found myself just picking some at random to get it over with.</t>
  </si>
  <si>
    <t xml:space="preserve">No </t>
  </si>
  <si>
    <t xml:space="preserve">in small screen white letters combine with white background 
no undo options 
no subtitles </t>
  </si>
  <si>
    <t xml:space="preserve">It was okay. It’s just overall design that I didn’t find much user-friendly </t>
  </si>
  <si>
    <t xml:space="preserve">Just for design. Overall the colors look well. But the text design looks like it’s in a wrong place. Like that “welcome” text and go back button and the text “an interactive experience….” Doesn’t look appealing to maybe needs a bigger header and division. Go back button looks a bit confusing, I think would be better if it was just an arrow or go back text. When the video is playing the text on top looks weird too. And also when it’s a pros and cons page, it overlaps text at the top a lot. And the different colors look weird. Overall was okay </t>
  </si>
  <si>
    <t>At first I wasn’t sure… was a bit confused about the pros and cons… like of what exactly, the Roding was a bit confusing</t>
  </si>
  <si>
    <t>Just for the pros and cons and the various statements that go with it, to make it more clear.. for example it was in relation to the access of icu bed suing the pandemic, however some of the statements we’re like “it is wrong to discriminate.:.. on such characteristics” this is confusing, almost sounds like a true or false questions not a pro or con of the icu bed allowance</t>
  </si>
  <si>
    <t>I noticed that I can’t undo answers on the drag and drop</t>
  </si>
  <si>
    <t>No subtitles, no pausaing video, no deleting pros/cons, pro/con mechanical extrimely confusing, no way to get back, mouse does not grab pro/cons statemebts if it is moving</t>
  </si>
  <si>
    <t>See above</t>
  </si>
  <si>
    <t>No everyhting was runjing smootly</t>
  </si>
  <si>
    <t>To not go into full screen mode automatically</t>
  </si>
  <si>
    <t>Not able to go back and not possible to undo placing an item into a box.</t>
  </si>
  <si>
    <t>Yes I couldnt go back to view previous sections and also the video couldnt be fast forwarded</t>
  </si>
  <si>
    <t>Improve small things to make some activities easier to use.</t>
  </si>
  <si>
    <t>Νο</t>
  </si>
  <si>
    <t>Yes. The videos could not be seeked through and the selections in one activity could not be undone.</t>
  </si>
  <si>
    <t>Make it more responsive.</t>
  </si>
  <si>
    <t>i couldnt go back while going through the app and in some steps i could not reset the challenges. The instructions are not very clear.</t>
  </si>
  <si>
    <t>Make sure to have better instructions in the activities and allow users to undo their actions or reset the activities. the design was good, but it could be more visually attractive</t>
  </si>
  <si>
    <t>Usefulness</t>
  </si>
  <si>
    <t>Ease of use</t>
  </si>
  <si>
    <t>User satisfaction</t>
  </si>
  <si>
    <t>Ease of learning</t>
  </si>
  <si>
    <t>Heuristic Evaluation</t>
  </si>
  <si>
    <t>Total</t>
  </si>
  <si>
    <t>DATA</t>
  </si>
  <si>
    <t>of</t>
  </si>
  <si>
    <t>Question</t>
  </si>
  <si>
    <t>Total score</t>
  </si>
  <si>
    <t>Average score</t>
  </si>
  <si>
    <t>Average</t>
  </si>
  <si>
    <t>Median</t>
  </si>
  <si>
    <t>Mode</t>
  </si>
  <si>
    <t>Heuristics</t>
  </si>
  <si>
    <t>Heuristic</t>
  </si>
  <si>
    <t>Visibility of system status</t>
  </si>
  <si>
    <t>Match between system and the real world</t>
  </si>
  <si>
    <t>User control and freedom</t>
  </si>
  <si>
    <t>Consistency and standards</t>
  </si>
  <si>
    <t>Error prevention</t>
  </si>
  <si>
    <t>Recognition rather than recall</t>
  </si>
  <si>
    <t>Flexibility and efficiency of use</t>
  </si>
  <si>
    <t>Aesthetic and minimalist design</t>
  </si>
  <si>
    <t>Help users recognize diagnose and recover from errors</t>
  </si>
  <si>
    <t>Help and documentation</t>
  </si>
  <si>
    <t>Response</t>
  </si>
  <si>
    <t>Frequency</t>
  </si>
  <si>
    <t>Total freq</t>
  </si>
  <si>
    <t>Aspect</t>
  </si>
  <si>
    <t>Average response</t>
  </si>
  <si>
    <t>Q1</t>
  </si>
  <si>
    <t>Q2</t>
  </si>
  <si>
    <t>Q3</t>
  </si>
  <si>
    <t>Q4</t>
  </si>
  <si>
    <t>Q5</t>
  </si>
  <si>
    <t>H1</t>
  </si>
  <si>
    <t>H2</t>
  </si>
  <si>
    <t>H3</t>
  </si>
  <si>
    <t>H4</t>
  </si>
  <si>
    <t>H5</t>
  </si>
  <si>
    <t>H6</t>
  </si>
  <si>
    <t>H7</t>
  </si>
  <si>
    <t>H8</t>
  </si>
  <si>
    <t>H9</t>
  </si>
  <si>
    <t>H10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</si>
</sst>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h:mm:ss"/>
    <numFmt numFmtId="165" formatCode="0.000"/>
  </numFmts>
  <fonts count="4" x14ac:knownFonts="1">
    <font>
      <sz val="11"/>
      <color theme="1"/>
      <name val="Calibri"/>
      <family val="2"/>
      <scheme val="minor"/>
    </font>
    <font>
      <b/>
      <sz val="11"/>
      <color theme="0"/>
      <name val="Calibri"/>
      <family val="2"/>
      <scheme val="minor"/>
    </font>
    <font>
      <b/>
      <sz val="11"/>
      <color theme="1"/>
      <name val="Calibri"/>
      <family val="2"/>
      <scheme val="minor"/>
    </font>
    <font>
      <sz val="8"/>
      <name val="Calibri"/>
      <family val="2"/>
      <scheme val="minor"/>
    </font>
  </fonts>
  <fills count="6">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7"/>
        <bgColor indexed="64"/>
      </patternFill>
    </fill>
    <fill>
      <patternFill patternType="solid">
        <fgColor theme="7" tint="-0.249977111117893"/>
        <bgColor indexed="64"/>
      </patternFill>
    </fill>
  </fills>
  <borders count="9">
    <border>
      <left/>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style="thin">
        <color indexed="64"/>
      </right>
      <top/>
      <bottom/>
      <diagonal/>
    </border>
    <border>
      <left/>
      <right style="thin">
        <color indexed="64"/>
      </right>
      <top style="thin">
        <color theme="4" tint="0.39997558519241921"/>
      </top>
      <bottom style="thin">
        <color theme="4" tint="0.39997558519241921"/>
      </bottom>
      <diagonal/>
    </border>
    <border>
      <left/>
      <right style="thin">
        <color indexed="64"/>
      </right>
      <top/>
      <bottom style="thin">
        <color theme="4" tint="0.39997558519241921"/>
      </bottom>
      <diagonal/>
    </border>
    <border>
      <left style="thin">
        <color indexed="64"/>
      </left>
      <right/>
      <top/>
      <bottom style="thin">
        <color theme="4" tint="0.39997558519241921"/>
      </bottom>
      <diagonal/>
    </border>
    <border>
      <left style="thin">
        <color indexed="64"/>
      </left>
      <right/>
      <top style="thin">
        <color theme="4" tint="0.39997558519241921"/>
      </top>
      <bottom style="thin">
        <color theme="4" tint="0.39997558519241921"/>
      </bottom>
      <diagonal/>
    </border>
    <border>
      <left style="thin">
        <color indexed="64"/>
      </left>
      <right/>
      <top/>
      <bottom/>
      <diagonal/>
    </border>
  </borders>
  <cellStyleXfs count="1">
    <xf numFmtId="0" fontId="0" fillId="0" borderId="0"/>
  </cellStyleXfs>
  <cellXfs count="26">
    <xf numFmtId="0" fontId="0" fillId="0" borderId="0" xfId="0"/>
    <xf numFmtId="164" fontId="0" fillId="0" borderId="0" xfId="0" applyNumberFormat="1"/>
    <xf numFmtId="0" fontId="0" fillId="0" borderId="0" xfId="0" quotePrefix="1"/>
    <xf numFmtId="0" fontId="2" fillId="0" borderId="0" xfId="0" applyFont="1" applyAlignment="1">
      <alignment horizontal="center" vertical="center"/>
    </xf>
    <xf numFmtId="0" fontId="0" fillId="0" borderId="0" xfId="0" applyAlignment="1">
      <alignment horizontal="center" vertical="center"/>
    </xf>
    <xf numFmtId="0" fontId="0" fillId="4" borderId="0" xfId="0" applyFill="1" applyAlignment="1">
      <alignment horizontal="center" vertical="center"/>
    </xf>
    <xf numFmtId="0" fontId="2" fillId="4" borderId="2"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7" xfId="0" applyFont="1" applyFill="1" applyBorder="1" applyAlignment="1">
      <alignment horizontal="center" vertical="center"/>
    </xf>
    <xf numFmtId="0" fontId="0" fillId="3" borderId="1" xfId="0" applyFill="1" applyBorder="1" applyAlignment="1">
      <alignment horizontal="center" vertical="center"/>
    </xf>
    <xf numFmtId="0" fontId="0" fillId="3" borderId="4" xfId="0" applyFill="1" applyBorder="1" applyAlignment="1">
      <alignment horizontal="center" vertical="center"/>
    </xf>
    <xf numFmtId="0" fontId="0" fillId="3" borderId="7" xfId="0" applyFill="1"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xf>
    <xf numFmtId="0" fontId="2" fillId="4" borderId="0" xfId="0" applyFont="1" applyFill="1" applyAlignment="1">
      <alignment horizontal="center" vertical="center"/>
    </xf>
    <xf numFmtId="0" fontId="0" fillId="0" borderId="3" xfId="0" applyBorder="1" applyAlignment="1">
      <alignment horizontal="center" vertical="center"/>
    </xf>
    <xf numFmtId="0" fontId="0" fillId="0" borderId="8" xfId="0" applyBorder="1" applyAlignment="1">
      <alignment horizontal="center" vertical="center"/>
    </xf>
    <xf numFmtId="0" fontId="0" fillId="5" borderId="0" xfId="0" applyFill="1" applyAlignment="1">
      <alignment horizontal="center" vertical="center"/>
    </xf>
    <xf numFmtId="0" fontId="0" fillId="0" borderId="0" xfId="0" applyAlignment="1">
      <alignment horizontal="left" vertical="center"/>
    </xf>
    <xf numFmtId="165" fontId="0" fillId="0" borderId="0" xfId="0" applyNumberFormat="1" applyAlignment="1">
      <alignment horizontal="center" vertical="center"/>
    </xf>
    <xf numFmtId="165" fontId="2" fillId="0" borderId="0" xfId="0" applyNumberFormat="1" applyFont="1" applyAlignment="1">
      <alignment horizontal="center" vertical="center"/>
    </xf>
    <xf numFmtId="0" fontId="2" fillId="4" borderId="2"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cellXfs>
  <cellStyles count="1">
    <cellStyle name="Normal" xfId="0" builtinId="0"/>
  </cellStyles>
  <dxfs count="39">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4" formatCode="m/d/yy\ h:mm:ss"/>
    </dxf>
    <dxf>
      <numFmt numFmtId="0" formatCode="General"/>
    </dxf>
    <dxf>
      <numFmt numFmtId="0" formatCode="General"/>
    </dxf>
    <dxf>
      <numFmt numFmtId="164" formatCode="m/d/yy\ h:mm:ss"/>
    </dxf>
    <dxf>
      <numFmt numFmtId="164" formatCode="m/d/yy\ h:mm:ss"/>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80" b="1" i="0" u="none" strike="noStrike" kern="1200" spc="0" baseline="0">
                <a:solidFill>
                  <a:sysClr val="windowText" lastClr="000000"/>
                </a:solidFill>
                <a:latin typeface="Century" panose="02040604050505020304" pitchFamily="18" charset="0"/>
                <a:ea typeface="+mn-ea"/>
                <a:cs typeface="+mn-cs"/>
              </a:defRPr>
            </a:pPr>
            <a:r>
              <a:rPr lang="en-US"/>
              <a:t>Average response per aspect</a:t>
            </a:r>
          </a:p>
        </c:rich>
      </c:tx>
      <c:overlay val="0"/>
      <c:spPr>
        <a:noFill/>
        <a:ln>
          <a:noFill/>
        </a:ln>
        <a:effectLst/>
      </c:spPr>
      <c:txPr>
        <a:bodyPr rot="0" spcFirstLastPara="1" vertOverflow="ellipsis" vert="horz" wrap="square" anchor="ctr" anchorCtr="1"/>
        <a:lstStyle/>
        <a:p>
          <a:pPr>
            <a:defRPr sz="2880" b="1" i="0" u="none" strike="noStrike" kern="1200" spc="0" baseline="0">
              <a:solidFill>
                <a:sysClr val="windowText" lastClr="000000"/>
              </a:solidFill>
              <a:latin typeface="Century" panose="02040604050505020304" pitchFamily="18" charset="0"/>
              <a:ea typeface="+mn-ea"/>
              <a:cs typeface="+mn-cs"/>
            </a:defRPr>
          </a:pPr>
          <a:endParaRPr lang="en-US"/>
        </a:p>
      </c:txPr>
    </c:title>
    <c:autoTitleDeleted val="0"/>
    <c:plotArea>
      <c:layout/>
      <c:barChart>
        <c:barDir val="bar"/>
        <c:grouping val="clustered"/>
        <c:varyColors val="0"/>
        <c:ser>
          <c:idx val="0"/>
          <c:order val="0"/>
          <c:tx>
            <c:strRef>
              <c:f>Sheet2!$B$60</c:f>
              <c:strCache>
                <c:ptCount val="1"/>
                <c:pt idx="0">
                  <c:v>Average response</c:v>
                </c:pt>
              </c:strCache>
            </c:strRef>
          </c:tx>
          <c:spPr>
            <a:solidFill>
              <a:srgbClr val="00B050"/>
            </a:solidFill>
            <a:ln>
              <a:noFill/>
            </a:ln>
            <a:effectLst/>
          </c:spPr>
          <c:invertIfNegative val="0"/>
          <c:dLbls>
            <c:spPr>
              <a:noFill/>
              <a:ln>
                <a:noFill/>
              </a:ln>
              <a:effectLst/>
            </c:spPr>
            <c:txPr>
              <a:bodyPr rot="0" spcFirstLastPara="1" vertOverflow="ellipsis" vert="horz" wrap="square" anchor="ctr" anchorCtr="1"/>
              <a:lstStyle/>
              <a:p>
                <a:pPr>
                  <a:defRPr sz="2400" b="1" i="0" u="none" strike="noStrike" kern="1200" baseline="0">
                    <a:solidFill>
                      <a:sysClr val="windowText" lastClr="000000"/>
                    </a:solidFill>
                    <a:latin typeface="Century" panose="02040604050505020304" pitchFamily="18"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Sheet2!$A$61:$A$65</c:f>
              <c:strCache>
                <c:ptCount val="5"/>
                <c:pt idx="0">
                  <c:v>Usefulness</c:v>
                </c:pt>
                <c:pt idx="1">
                  <c:v>Ease of use</c:v>
                </c:pt>
                <c:pt idx="2">
                  <c:v>Ease of learning</c:v>
                </c:pt>
                <c:pt idx="3">
                  <c:v>User satisfaction</c:v>
                </c:pt>
                <c:pt idx="4">
                  <c:v>Heuristics</c:v>
                </c:pt>
              </c:strCache>
            </c:strRef>
          </c:cat>
          <c:val>
            <c:numRef>
              <c:f>Sheet2!$B$61:$B$65</c:f>
              <c:numCache>
                <c:formatCode>General</c:formatCode>
                <c:ptCount val="5"/>
                <c:pt idx="0">
                  <c:v>1.218</c:v>
                </c:pt>
                <c:pt idx="1">
                  <c:v>0.95499999999999996</c:v>
                </c:pt>
                <c:pt idx="2">
                  <c:v>1.464</c:v>
                </c:pt>
                <c:pt idx="3">
                  <c:v>1.2270000000000001</c:v>
                </c:pt>
                <c:pt idx="4">
                  <c:v>1.0640000000000001</c:v>
                </c:pt>
              </c:numCache>
            </c:numRef>
          </c:val>
          <c:extLst>
            <c:ext xmlns:c16="http://schemas.microsoft.com/office/drawing/2014/chart" uri="{C3380CC4-5D6E-409C-BE32-E72D297353CC}">
              <c16:uniqueId val="{00000000-8DAF-47BA-A9BC-24B43DCEE83B}"/>
            </c:ext>
          </c:extLst>
        </c:ser>
        <c:dLbls>
          <c:dLblPos val="outEnd"/>
          <c:showLegendKey val="0"/>
          <c:showVal val="1"/>
          <c:showCatName val="0"/>
          <c:showSerName val="0"/>
          <c:showPercent val="0"/>
          <c:showBubbleSize val="0"/>
        </c:dLbls>
        <c:gapWidth val="100"/>
        <c:axId val="1311885375"/>
        <c:axId val="1311883935"/>
      </c:barChart>
      <c:catAx>
        <c:axId val="1311885375"/>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2400" b="1" i="0" u="none" strike="noStrike" kern="1200" baseline="0">
                <a:solidFill>
                  <a:sysClr val="windowText" lastClr="000000"/>
                </a:solidFill>
                <a:latin typeface="Century" panose="02040604050505020304" pitchFamily="18" charset="0"/>
                <a:ea typeface="+mn-ea"/>
                <a:cs typeface="+mn-cs"/>
              </a:defRPr>
            </a:pPr>
            <a:endParaRPr lang="en-US"/>
          </a:p>
        </c:txPr>
        <c:crossAx val="1311883935"/>
        <c:crosses val="autoZero"/>
        <c:auto val="1"/>
        <c:lblAlgn val="ctr"/>
        <c:lblOffset val="100"/>
        <c:noMultiLvlLbl val="0"/>
      </c:catAx>
      <c:valAx>
        <c:axId val="1311883935"/>
        <c:scaling>
          <c:orientation val="minMax"/>
          <c:max val="2"/>
          <c:min val="-2"/>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1" i="0" u="none" strike="noStrike" kern="1200" baseline="0">
                <a:solidFill>
                  <a:sysClr val="windowText" lastClr="000000"/>
                </a:solidFill>
                <a:latin typeface="Century" panose="02040604050505020304" pitchFamily="18" charset="0"/>
                <a:ea typeface="+mn-ea"/>
                <a:cs typeface="+mn-cs"/>
              </a:defRPr>
            </a:pPr>
            <a:endParaRPr lang="en-US"/>
          </a:p>
        </c:txPr>
        <c:crossAx val="131188537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2400" b="1">
          <a:solidFill>
            <a:sysClr val="windowText" lastClr="000000"/>
          </a:solidFill>
          <a:latin typeface="Century" panose="02040604050505020304" pitchFamily="18"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1" i="0" u="none" strike="noStrike" kern="1200" spc="0" baseline="0">
                <a:solidFill>
                  <a:sysClr val="windowText" lastClr="000000"/>
                </a:solidFill>
                <a:latin typeface="Century" panose="02040604050505020304" pitchFamily="18" charset="0"/>
                <a:ea typeface="+mn-ea"/>
                <a:cs typeface="+mn-cs"/>
              </a:defRPr>
            </a:pPr>
            <a:r>
              <a:rPr lang="en-US"/>
              <a:t>Average score - Usefulness</a:t>
            </a:r>
          </a:p>
        </c:rich>
      </c:tx>
      <c:overlay val="0"/>
      <c:spPr>
        <a:noFill/>
        <a:ln>
          <a:noFill/>
        </a:ln>
        <a:effectLst/>
      </c:spPr>
      <c:txPr>
        <a:bodyPr rot="0" spcFirstLastPara="1" vertOverflow="ellipsis" vert="horz" wrap="square" anchor="ctr" anchorCtr="1"/>
        <a:lstStyle/>
        <a:p>
          <a:pPr>
            <a:defRPr sz="1680" b="1" i="0" u="none" strike="noStrike" kern="1200" spc="0" baseline="0">
              <a:solidFill>
                <a:sysClr val="windowText" lastClr="000000"/>
              </a:solidFill>
              <a:latin typeface="Century" panose="02040604050505020304" pitchFamily="18" charset="0"/>
              <a:ea typeface="+mn-ea"/>
              <a:cs typeface="+mn-cs"/>
            </a:defRPr>
          </a:pPr>
          <a:endParaRPr lang="en-US"/>
        </a:p>
      </c:txPr>
    </c:title>
    <c:autoTitleDeleted val="0"/>
    <c:plotArea>
      <c:layout/>
      <c:barChart>
        <c:barDir val="bar"/>
        <c:grouping val="clustered"/>
        <c:varyColors val="0"/>
        <c:ser>
          <c:idx val="0"/>
          <c:order val="0"/>
          <c:tx>
            <c:strRef>
              <c:f>Sheet2!$D$3</c:f>
              <c:strCache>
                <c:ptCount val="1"/>
                <c:pt idx="0">
                  <c:v>Average score</c:v>
                </c:pt>
              </c:strCache>
            </c:strRef>
          </c:tx>
          <c:spPr>
            <a:solidFill>
              <a:schemeClr val="accent1">
                <a:lumMod val="50000"/>
              </a:schemeClr>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Sheet2!$B$4:$B$8</c:f>
              <c:strCache>
                <c:ptCount val="5"/>
                <c:pt idx="0">
                  <c:v>Q1</c:v>
                </c:pt>
                <c:pt idx="1">
                  <c:v>Q2</c:v>
                </c:pt>
                <c:pt idx="2">
                  <c:v>Q3</c:v>
                </c:pt>
                <c:pt idx="3">
                  <c:v>Q4</c:v>
                </c:pt>
                <c:pt idx="4">
                  <c:v>Q5</c:v>
                </c:pt>
              </c:strCache>
            </c:strRef>
          </c:cat>
          <c:val>
            <c:numRef>
              <c:f>Sheet2!$D$4:$D$8</c:f>
              <c:numCache>
                <c:formatCode>0.000</c:formatCode>
                <c:ptCount val="5"/>
                <c:pt idx="0">
                  <c:v>1.2727272727272727</c:v>
                </c:pt>
                <c:pt idx="1">
                  <c:v>1.4545454545454546</c:v>
                </c:pt>
                <c:pt idx="2">
                  <c:v>1.0454545454545454</c:v>
                </c:pt>
                <c:pt idx="3">
                  <c:v>1</c:v>
                </c:pt>
                <c:pt idx="4">
                  <c:v>1.3181818181818181</c:v>
                </c:pt>
              </c:numCache>
            </c:numRef>
          </c:val>
          <c:extLst>
            <c:ext xmlns:c16="http://schemas.microsoft.com/office/drawing/2014/chart" uri="{C3380CC4-5D6E-409C-BE32-E72D297353CC}">
              <c16:uniqueId val="{00000000-67AF-442F-B08C-E32F377F3512}"/>
            </c:ext>
          </c:extLst>
        </c:ser>
        <c:dLbls>
          <c:showLegendKey val="0"/>
          <c:showVal val="0"/>
          <c:showCatName val="0"/>
          <c:showSerName val="0"/>
          <c:showPercent val="0"/>
          <c:showBubbleSize val="0"/>
        </c:dLbls>
        <c:gapWidth val="100"/>
        <c:axId val="1955733247"/>
        <c:axId val="1955733727"/>
      </c:barChart>
      <c:catAx>
        <c:axId val="195573324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crossAx val="1955733727"/>
        <c:crosses val="autoZero"/>
        <c:auto val="1"/>
        <c:lblAlgn val="ctr"/>
        <c:lblOffset val="100"/>
        <c:noMultiLvlLbl val="0"/>
      </c:catAx>
      <c:valAx>
        <c:axId val="1955733727"/>
        <c:scaling>
          <c:orientation val="minMax"/>
          <c:min val="-2"/>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crossAx val="195573324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ysClr val="windowText" lastClr="000000"/>
          </a:solidFill>
          <a:latin typeface="Century" panose="02040604050505020304" pitchFamily="18"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1" i="0" u="none" strike="noStrike" kern="1200" spc="0" baseline="0">
                <a:solidFill>
                  <a:sysClr val="windowText" lastClr="000000"/>
                </a:solidFill>
                <a:latin typeface="Century" panose="02040604050505020304" pitchFamily="18" charset="0"/>
                <a:ea typeface="+mn-ea"/>
                <a:cs typeface="+mn-cs"/>
              </a:defRPr>
            </a:pPr>
            <a:r>
              <a:rPr lang="en-US"/>
              <a:t>Average score - Ease of use</a:t>
            </a:r>
          </a:p>
        </c:rich>
      </c:tx>
      <c:overlay val="0"/>
      <c:spPr>
        <a:noFill/>
        <a:ln>
          <a:noFill/>
        </a:ln>
        <a:effectLst/>
      </c:spPr>
      <c:txPr>
        <a:bodyPr rot="0" spcFirstLastPara="1" vertOverflow="ellipsis" vert="horz" wrap="square" anchor="ctr" anchorCtr="1"/>
        <a:lstStyle/>
        <a:p>
          <a:pPr>
            <a:defRPr sz="1680" b="1" i="0" u="none" strike="noStrike" kern="1200" spc="0" baseline="0">
              <a:solidFill>
                <a:sysClr val="windowText" lastClr="000000"/>
              </a:solidFill>
              <a:latin typeface="Century" panose="02040604050505020304" pitchFamily="18" charset="0"/>
              <a:ea typeface="+mn-ea"/>
              <a:cs typeface="+mn-cs"/>
            </a:defRPr>
          </a:pPr>
          <a:endParaRPr lang="en-US"/>
        </a:p>
      </c:txPr>
    </c:title>
    <c:autoTitleDeleted val="0"/>
    <c:plotArea>
      <c:layout/>
      <c:barChart>
        <c:barDir val="bar"/>
        <c:grouping val="clustered"/>
        <c:varyColors val="0"/>
        <c:ser>
          <c:idx val="0"/>
          <c:order val="0"/>
          <c:tx>
            <c:strRef>
              <c:f>Sheet2!$D$15</c:f>
              <c:strCache>
                <c:ptCount val="1"/>
                <c:pt idx="0">
                  <c:v>Average score</c:v>
                </c:pt>
              </c:strCache>
            </c:strRef>
          </c:tx>
          <c:spPr>
            <a:solidFill>
              <a:schemeClr val="accent2">
                <a:lumMod val="50000"/>
              </a:schemeClr>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Sheet2!$B$16:$B$20</c:f>
              <c:strCache>
                <c:ptCount val="5"/>
                <c:pt idx="0">
                  <c:v>Q1</c:v>
                </c:pt>
                <c:pt idx="1">
                  <c:v>Q2</c:v>
                </c:pt>
                <c:pt idx="2">
                  <c:v>Q3</c:v>
                </c:pt>
                <c:pt idx="3">
                  <c:v>Q4</c:v>
                </c:pt>
                <c:pt idx="4">
                  <c:v>Q5</c:v>
                </c:pt>
              </c:strCache>
            </c:strRef>
          </c:cat>
          <c:val>
            <c:numRef>
              <c:f>Sheet2!$D$16:$D$20</c:f>
              <c:numCache>
                <c:formatCode>0.000</c:formatCode>
                <c:ptCount val="5"/>
                <c:pt idx="0">
                  <c:v>1.2272727272727273</c:v>
                </c:pt>
                <c:pt idx="1">
                  <c:v>0.63636363636363635</c:v>
                </c:pt>
                <c:pt idx="2">
                  <c:v>1.1363636363636365</c:v>
                </c:pt>
                <c:pt idx="3">
                  <c:v>0.63636363636363635</c:v>
                </c:pt>
                <c:pt idx="4">
                  <c:v>1.1363636363636365</c:v>
                </c:pt>
              </c:numCache>
            </c:numRef>
          </c:val>
          <c:extLst>
            <c:ext xmlns:c16="http://schemas.microsoft.com/office/drawing/2014/chart" uri="{C3380CC4-5D6E-409C-BE32-E72D297353CC}">
              <c16:uniqueId val="{00000000-E902-4564-B8BE-92B0BB43AE88}"/>
            </c:ext>
          </c:extLst>
        </c:ser>
        <c:dLbls>
          <c:showLegendKey val="0"/>
          <c:showVal val="0"/>
          <c:showCatName val="0"/>
          <c:showSerName val="0"/>
          <c:showPercent val="0"/>
          <c:showBubbleSize val="0"/>
        </c:dLbls>
        <c:gapWidth val="100"/>
        <c:axId val="1955733247"/>
        <c:axId val="1955733727"/>
      </c:barChart>
      <c:catAx>
        <c:axId val="195573324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crossAx val="1955733727"/>
        <c:crosses val="autoZero"/>
        <c:auto val="1"/>
        <c:lblAlgn val="ctr"/>
        <c:lblOffset val="100"/>
        <c:noMultiLvlLbl val="0"/>
      </c:catAx>
      <c:valAx>
        <c:axId val="1955733727"/>
        <c:scaling>
          <c:orientation val="minMax"/>
          <c:max val="2"/>
          <c:min val="-2"/>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crossAx val="195573324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ysClr val="windowText" lastClr="000000"/>
          </a:solidFill>
          <a:latin typeface="Century" panose="02040604050505020304" pitchFamily="18"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1" i="0" u="none" strike="noStrike" kern="1200" spc="0" baseline="0">
                <a:solidFill>
                  <a:sysClr val="windowText" lastClr="000000"/>
                </a:solidFill>
                <a:latin typeface="Century" panose="02040604050505020304" pitchFamily="18" charset="0"/>
                <a:ea typeface="+mn-ea"/>
                <a:cs typeface="+mn-cs"/>
              </a:defRPr>
            </a:pPr>
            <a:r>
              <a:rPr lang="en-US"/>
              <a:t>Average score - Ease of learning</a:t>
            </a:r>
          </a:p>
        </c:rich>
      </c:tx>
      <c:overlay val="0"/>
      <c:spPr>
        <a:noFill/>
        <a:ln>
          <a:noFill/>
        </a:ln>
        <a:effectLst/>
      </c:spPr>
      <c:txPr>
        <a:bodyPr rot="0" spcFirstLastPara="1" vertOverflow="ellipsis" vert="horz" wrap="square" anchor="ctr" anchorCtr="1"/>
        <a:lstStyle/>
        <a:p>
          <a:pPr>
            <a:defRPr sz="1680" b="1" i="0" u="none" strike="noStrike" kern="1200" spc="0" baseline="0">
              <a:solidFill>
                <a:sysClr val="windowText" lastClr="000000"/>
              </a:solidFill>
              <a:latin typeface="Century" panose="02040604050505020304" pitchFamily="18" charset="0"/>
              <a:ea typeface="+mn-ea"/>
              <a:cs typeface="+mn-cs"/>
            </a:defRPr>
          </a:pPr>
          <a:endParaRPr lang="en-US"/>
        </a:p>
      </c:txPr>
    </c:title>
    <c:autoTitleDeleted val="0"/>
    <c:plotArea>
      <c:layout/>
      <c:barChart>
        <c:barDir val="bar"/>
        <c:grouping val="clustered"/>
        <c:varyColors val="0"/>
        <c:ser>
          <c:idx val="0"/>
          <c:order val="0"/>
          <c:tx>
            <c:strRef>
              <c:f>Sheet2!$D$26</c:f>
              <c:strCache>
                <c:ptCount val="1"/>
                <c:pt idx="0">
                  <c:v>Average score</c:v>
                </c:pt>
              </c:strCache>
            </c:strRef>
          </c:tx>
          <c:spPr>
            <a:solidFill>
              <a:schemeClr val="accent4">
                <a:lumMod val="50000"/>
              </a:schemeClr>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Sheet2!$B$27:$B$31</c:f>
              <c:strCache>
                <c:ptCount val="5"/>
                <c:pt idx="0">
                  <c:v>Q1</c:v>
                </c:pt>
                <c:pt idx="1">
                  <c:v>Q2</c:v>
                </c:pt>
                <c:pt idx="2">
                  <c:v>Q3</c:v>
                </c:pt>
                <c:pt idx="3">
                  <c:v>Q4</c:v>
                </c:pt>
                <c:pt idx="4">
                  <c:v>Q5</c:v>
                </c:pt>
              </c:strCache>
            </c:strRef>
          </c:cat>
          <c:val>
            <c:numRef>
              <c:f>Sheet2!$D$27:$D$31</c:f>
              <c:numCache>
                <c:formatCode>0.000</c:formatCode>
                <c:ptCount val="5"/>
                <c:pt idx="0">
                  <c:v>1.4090909090909092</c:v>
                </c:pt>
                <c:pt idx="1">
                  <c:v>1.5454545454545454</c:v>
                </c:pt>
                <c:pt idx="2">
                  <c:v>1.2727272727272727</c:v>
                </c:pt>
                <c:pt idx="3">
                  <c:v>1.6363636363636365</c:v>
                </c:pt>
                <c:pt idx="4">
                  <c:v>1.4545454545454546</c:v>
                </c:pt>
              </c:numCache>
            </c:numRef>
          </c:val>
          <c:extLst>
            <c:ext xmlns:c16="http://schemas.microsoft.com/office/drawing/2014/chart" uri="{C3380CC4-5D6E-409C-BE32-E72D297353CC}">
              <c16:uniqueId val="{00000000-4082-4D4D-ADD4-398EB424381A}"/>
            </c:ext>
          </c:extLst>
        </c:ser>
        <c:dLbls>
          <c:showLegendKey val="0"/>
          <c:showVal val="0"/>
          <c:showCatName val="0"/>
          <c:showSerName val="0"/>
          <c:showPercent val="0"/>
          <c:showBubbleSize val="0"/>
        </c:dLbls>
        <c:gapWidth val="100"/>
        <c:axId val="1955733247"/>
        <c:axId val="1955733727"/>
      </c:barChart>
      <c:catAx>
        <c:axId val="195573324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crossAx val="1955733727"/>
        <c:crosses val="autoZero"/>
        <c:auto val="1"/>
        <c:lblAlgn val="ctr"/>
        <c:lblOffset val="100"/>
        <c:noMultiLvlLbl val="0"/>
      </c:catAx>
      <c:valAx>
        <c:axId val="1955733727"/>
        <c:scaling>
          <c:orientation val="minMax"/>
          <c:max val="2"/>
          <c:min val="-2"/>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crossAx val="195573324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ysClr val="windowText" lastClr="000000"/>
          </a:solidFill>
          <a:latin typeface="Century" panose="02040604050505020304" pitchFamily="18"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1" i="0" u="none" strike="noStrike" kern="1200" spc="0" baseline="0">
                <a:solidFill>
                  <a:sysClr val="windowText" lastClr="000000"/>
                </a:solidFill>
                <a:latin typeface="Century" panose="02040604050505020304" pitchFamily="18" charset="0"/>
                <a:ea typeface="+mn-ea"/>
                <a:cs typeface="+mn-cs"/>
              </a:defRPr>
            </a:pPr>
            <a:r>
              <a:rPr lang="en-US"/>
              <a:t>Average score - User satisfaction</a:t>
            </a:r>
          </a:p>
        </c:rich>
      </c:tx>
      <c:overlay val="0"/>
      <c:spPr>
        <a:noFill/>
        <a:ln>
          <a:noFill/>
        </a:ln>
        <a:effectLst/>
      </c:spPr>
      <c:txPr>
        <a:bodyPr rot="0" spcFirstLastPara="1" vertOverflow="ellipsis" vert="horz" wrap="square" anchor="ctr" anchorCtr="1"/>
        <a:lstStyle/>
        <a:p>
          <a:pPr>
            <a:defRPr sz="1680" b="1" i="0" u="none" strike="noStrike" kern="1200" spc="0" baseline="0">
              <a:solidFill>
                <a:sysClr val="windowText" lastClr="000000"/>
              </a:solidFill>
              <a:latin typeface="Century" panose="02040604050505020304" pitchFamily="18" charset="0"/>
              <a:ea typeface="+mn-ea"/>
              <a:cs typeface="+mn-cs"/>
            </a:defRPr>
          </a:pPr>
          <a:endParaRPr lang="en-US"/>
        </a:p>
      </c:txPr>
    </c:title>
    <c:autoTitleDeleted val="0"/>
    <c:plotArea>
      <c:layout/>
      <c:barChart>
        <c:barDir val="bar"/>
        <c:grouping val="clustered"/>
        <c:varyColors val="0"/>
        <c:ser>
          <c:idx val="0"/>
          <c:order val="0"/>
          <c:tx>
            <c:strRef>
              <c:f>Sheet2!$D$36</c:f>
              <c:strCache>
                <c:ptCount val="1"/>
                <c:pt idx="0">
                  <c:v>Average score</c:v>
                </c:pt>
              </c:strCache>
            </c:strRef>
          </c:tx>
          <c:spPr>
            <a:solidFill>
              <a:srgbClr val="7030A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Sheet2!$B$37:$B$41</c:f>
              <c:strCache>
                <c:ptCount val="5"/>
                <c:pt idx="0">
                  <c:v>Q1</c:v>
                </c:pt>
                <c:pt idx="1">
                  <c:v>Q2</c:v>
                </c:pt>
                <c:pt idx="2">
                  <c:v>Q3</c:v>
                </c:pt>
                <c:pt idx="3">
                  <c:v>Q4</c:v>
                </c:pt>
                <c:pt idx="4">
                  <c:v>Q5</c:v>
                </c:pt>
              </c:strCache>
            </c:strRef>
          </c:cat>
          <c:val>
            <c:numRef>
              <c:f>Sheet2!$D$37:$D$41</c:f>
              <c:numCache>
                <c:formatCode>0.000</c:formatCode>
                <c:ptCount val="5"/>
                <c:pt idx="0">
                  <c:v>1.2272727272727273</c:v>
                </c:pt>
                <c:pt idx="1">
                  <c:v>1.2727272727272727</c:v>
                </c:pt>
                <c:pt idx="2">
                  <c:v>1.1818181818181819</c:v>
                </c:pt>
                <c:pt idx="3">
                  <c:v>1.0909090909090908</c:v>
                </c:pt>
                <c:pt idx="4">
                  <c:v>1.3636363636363635</c:v>
                </c:pt>
              </c:numCache>
            </c:numRef>
          </c:val>
          <c:extLst>
            <c:ext xmlns:c16="http://schemas.microsoft.com/office/drawing/2014/chart" uri="{C3380CC4-5D6E-409C-BE32-E72D297353CC}">
              <c16:uniqueId val="{00000000-4229-4FBA-BEA4-7A6FC0A3800C}"/>
            </c:ext>
          </c:extLst>
        </c:ser>
        <c:dLbls>
          <c:showLegendKey val="0"/>
          <c:showVal val="0"/>
          <c:showCatName val="0"/>
          <c:showSerName val="0"/>
          <c:showPercent val="0"/>
          <c:showBubbleSize val="0"/>
        </c:dLbls>
        <c:gapWidth val="100"/>
        <c:axId val="1955733247"/>
        <c:axId val="1955733727"/>
      </c:barChart>
      <c:catAx>
        <c:axId val="195573324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crossAx val="1955733727"/>
        <c:crosses val="autoZero"/>
        <c:auto val="1"/>
        <c:lblAlgn val="ctr"/>
        <c:lblOffset val="100"/>
        <c:noMultiLvlLbl val="0"/>
      </c:catAx>
      <c:valAx>
        <c:axId val="1955733727"/>
        <c:scaling>
          <c:orientation val="minMax"/>
          <c:max val="2"/>
          <c:min val="-2"/>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crossAx val="195573324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ysClr val="windowText" lastClr="000000"/>
          </a:solidFill>
          <a:latin typeface="Century" panose="02040604050505020304" pitchFamily="18"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1" i="0" u="none" strike="noStrike" kern="1200" spc="0" baseline="0">
                <a:solidFill>
                  <a:sysClr val="windowText" lastClr="000000"/>
                </a:solidFill>
                <a:latin typeface="Century" panose="02040604050505020304" pitchFamily="18" charset="0"/>
                <a:ea typeface="+mn-ea"/>
                <a:cs typeface="+mn-cs"/>
              </a:defRPr>
            </a:pPr>
            <a:r>
              <a:rPr lang="en-US"/>
              <a:t>Average score - Heuristic evaluation</a:t>
            </a:r>
          </a:p>
        </c:rich>
      </c:tx>
      <c:overlay val="0"/>
      <c:spPr>
        <a:noFill/>
        <a:ln>
          <a:noFill/>
        </a:ln>
        <a:effectLst/>
      </c:spPr>
      <c:txPr>
        <a:bodyPr rot="0" spcFirstLastPara="1" vertOverflow="ellipsis" vert="horz" wrap="square" anchor="ctr" anchorCtr="1"/>
        <a:lstStyle/>
        <a:p>
          <a:pPr>
            <a:defRPr sz="1680" b="1" i="0" u="none" strike="noStrike" kern="1200" spc="0" baseline="0">
              <a:solidFill>
                <a:sysClr val="windowText" lastClr="000000"/>
              </a:solidFill>
              <a:latin typeface="Century" panose="02040604050505020304" pitchFamily="18" charset="0"/>
              <a:ea typeface="+mn-ea"/>
              <a:cs typeface="+mn-cs"/>
            </a:defRPr>
          </a:pPr>
          <a:endParaRPr lang="en-US"/>
        </a:p>
      </c:txPr>
    </c:title>
    <c:autoTitleDeleted val="0"/>
    <c:plotArea>
      <c:layout/>
      <c:barChart>
        <c:barDir val="bar"/>
        <c:grouping val="clustered"/>
        <c:varyColors val="0"/>
        <c:ser>
          <c:idx val="0"/>
          <c:order val="0"/>
          <c:tx>
            <c:strRef>
              <c:f>Sheet2!$D$46</c:f>
              <c:strCache>
                <c:ptCount val="1"/>
                <c:pt idx="0">
                  <c:v>Average score</c:v>
                </c:pt>
              </c:strCache>
            </c:strRef>
          </c:tx>
          <c:spPr>
            <a:solidFill>
              <a:srgbClr val="C00000"/>
            </a:solidFill>
            <a:ln>
              <a:noFill/>
            </a:ln>
            <a:effectLst/>
          </c:spPr>
          <c:invertIfNegative val="0"/>
          <c:cat>
            <c:strRef>
              <c:f>Sheet2!$B$47:$B$56</c:f>
              <c:strCache>
                <c:ptCount val="10"/>
                <c:pt idx="0">
                  <c:v>H1</c:v>
                </c:pt>
                <c:pt idx="1">
                  <c:v>H2</c:v>
                </c:pt>
                <c:pt idx="2">
                  <c:v>H3</c:v>
                </c:pt>
                <c:pt idx="3">
                  <c:v>H4</c:v>
                </c:pt>
                <c:pt idx="4">
                  <c:v>H5</c:v>
                </c:pt>
                <c:pt idx="5">
                  <c:v>H6</c:v>
                </c:pt>
                <c:pt idx="6">
                  <c:v>H7</c:v>
                </c:pt>
                <c:pt idx="7">
                  <c:v>H8</c:v>
                </c:pt>
                <c:pt idx="8">
                  <c:v>H9</c:v>
                </c:pt>
                <c:pt idx="9">
                  <c:v>H10</c:v>
                </c:pt>
              </c:strCache>
            </c:strRef>
          </c:cat>
          <c:val>
            <c:numRef>
              <c:f>Sheet2!$D$47:$D$56</c:f>
              <c:numCache>
                <c:formatCode>0.000</c:formatCode>
                <c:ptCount val="10"/>
                <c:pt idx="0">
                  <c:v>1.2272727272727273</c:v>
                </c:pt>
                <c:pt idx="1">
                  <c:v>1.4545454545454546</c:v>
                </c:pt>
                <c:pt idx="2">
                  <c:v>-0.18181818181818182</c:v>
                </c:pt>
                <c:pt idx="3">
                  <c:v>1.3636363636363635</c:v>
                </c:pt>
                <c:pt idx="4">
                  <c:v>1.1363636363636365</c:v>
                </c:pt>
                <c:pt idx="5">
                  <c:v>1.0909090909090908</c:v>
                </c:pt>
                <c:pt idx="6">
                  <c:v>1.4090909090909092</c:v>
                </c:pt>
                <c:pt idx="7">
                  <c:v>1.3636363636363635</c:v>
                </c:pt>
                <c:pt idx="8">
                  <c:v>0.86363636363636365</c:v>
                </c:pt>
                <c:pt idx="9">
                  <c:v>0.90909090909090906</c:v>
                </c:pt>
              </c:numCache>
            </c:numRef>
          </c:val>
          <c:extLst>
            <c:ext xmlns:c16="http://schemas.microsoft.com/office/drawing/2014/chart" uri="{C3380CC4-5D6E-409C-BE32-E72D297353CC}">
              <c16:uniqueId val="{00000000-FAC0-4294-879E-D11A6D43456F}"/>
            </c:ext>
          </c:extLst>
        </c:ser>
        <c:dLbls>
          <c:showLegendKey val="0"/>
          <c:showVal val="0"/>
          <c:showCatName val="0"/>
          <c:showSerName val="0"/>
          <c:showPercent val="0"/>
          <c:showBubbleSize val="0"/>
        </c:dLbls>
        <c:gapWidth val="100"/>
        <c:axId val="1955733247"/>
        <c:axId val="1955733727"/>
      </c:barChart>
      <c:catAx>
        <c:axId val="195573324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crossAx val="1955733727"/>
        <c:crosses val="autoZero"/>
        <c:auto val="1"/>
        <c:lblAlgn val="ctr"/>
        <c:lblOffset val="100"/>
        <c:noMultiLvlLbl val="0"/>
      </c:catAx>
      <c:valAx>
        <c:axId val="1955733727"/>
        <c:scaling>
          <c:orientation val="minMax"/>
          <c:max val="2"/>
          <c:min val="-2"/>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Century" panose="02040604050505020304" pitchFamily="18" charset="0"/>
                <a:ea typeface="+mn-ea"/>
                <a:cs typeface="+mn-cs"/>
              </a:defRPr>
            </a:pPr>
            <a:endParaRPr lang="en-US"/>
          </a:p>
        </c:txPr>
        <c:crossAx val="195573324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ysClr val="windowText" lastClr="000000"/>
          </a:solidFill>
          <a:latin typeface="Century" panose="02040604050505020304" pitchFamily="18"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376237</xdr:colOff>
      <xdr:row>66</xdr:row>
      <xdr:rowOff>100011</xdr:rowOff>
    </xdr:from>
    <xdr:to>
      <xdr:col>3</xdr:col>
      <xdr:colOff>676275</xdr:colOff>
      <xdr:row>91</xdr:row>
      <xdr:rowOff>38100</xdr:rowOff>
    </xdr:to>
    <xdr:graphicFrame macro="">
      <xdr:nvGraphicFramePr>
        <xdr:cNvPr id="4" name="Chart 3">
          <a:extLst>
            <a:ext uri="{FF2B5EF4-FFF2-40B4-BE49-F238E27FC236}">
              <a16:creationId xmlns:a16="http://schemas.microsoft.com/office/drawing/2014/main" id="{F2C7791F-EB96-46BC-B645-0BC20314F3F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170497</xdr:colOff>
      <xdr:row>0</xdr:row>
      <xdr:rowOff>143826</xdr:rowOff>
    </xdr:from>
    <xdr:to>
      <xdr:col>14</xdr:col>
      <xdr:colOff>163830</xdr:colOff>
      <xdr:row>18</xdr:row>
      <xdr:rowOff>112394</xdr:rowOff>
    </xdr:to>
    <xdr:graphicFrame macro="">
      <xdr:nvGraphicFramePr>
        <xdr:cNvPr id="5" name="Chart 4">
          <a:extLst>
            <a:ext uri="{FF2B5EF4-FFF2-40B4-BE49-F238E27FC236}">
              <a16:creationId xmlns:a16="http://schemas.microsoft.com/office/drawing/2014/main" id="{051AA7DE-66E1-C384-D725-DD1A4C9F6E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209550</xdr:colOff>
      <xdr:row>20</xdr:row>
      <xdr:rowOff>66675</xdr:rowOff>
    </xdr:from>
    <xdr:to>
      <xdr:col>14</xdr:col>
      <xdr:colOff>204788</xdr:colOff>
      <xdr:row>38</xdr:row>
      <xdr:rowOff>33338</xdr:rowOff>
    </xdr:to>
    <xdr:graphicFrame macro="">
      <xdr:nvGraphicFramePr>
        <xdr:cNvPr id="6" name="Chart 5">
          <a:extLst>
            <a:ext uri="{FF2B5EF4-FFF2-40B4-BE49-F238E27FC236}">
              <a16:creationId xmlns:a16="http://schemas.microsoft.com/office/drawing/2014/main" id="{A7AD56FE-E9C4-42AC-AB1F-3687D37E8B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209550</xdr:colOff>
      <xdr:row>39</xdr:row>
      <xdr:rowOff>47625</xdr:rowOff>
    </xdr:from>
    <xdr:to>
      <xdr:col>14</xdr:col>
      <xdr:colOff>204788</xdr:colOff>
      <xdr:row>57</xdr:row>
      <xdr:rowOff>14288</xdr:rowOff>
    </xdr:to>
    <xdr:graphicFrame macro="">
      <xdr:nvGraphicFramePr>
        <xdr:cNvPr id="7" name="Chart 6">
          <a:extLst>
            <a:ext uri="{FF2B5EF4-FFF2-40B4-BE49-F238E27FC236}">
              <a16:creationId xmlns:a16="http://schemas.microsoft.com/office/drawing/2014/main" id="{52CEDE48-C54A-47B3-9FB5-5FE81DD125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180975</xdr:colOff>
      <xdr:row>58</xdr:row>
      <xdr:rowOff>47625</xdr:rowOff>
    </xdr:from>
    <xdr:to>
      <xdr:col>14</xdr:col>
      <xdr:colOff>176213</xdr:colOff>
      <xdr:row>76</xdr:row>
      <xdr:rowOff>14288</xdr:rowOff>
    </xdr:to>
    <xdr:graphicFrame macro="">
      <xdr:nvGraphicFramePr>
        <xdr:cNvPr id="8" name="Chart 7">
          <a:extLst>
            <a:ext uri="{FF2B5EF4-FFF2-40B4-BE49-F238E27FC236}">
              <a16:creationId xmlns:a16="http://schemas.microsoft.com/office/drawing/2014/main" id="{29A450A6-DEF7-49AD-A40C-DEDAE2B6E1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180975</xdr:colOff>
      <xdr:row>77</xdr:row>
      <xdr:rowOff>19050</xdr:rowOff>
    </xdr:from>
    <xdr:to>
      <xdr:col>14</xdr:col>
      <xdr:colOff>176213</xdr:colOff>
      <xdr:row>94</xdr:row>
      <xdr:rowOff>176213</xdr:rowOff>
    </xdr:to>
    <xdr:graphicFrame macro="">
      <xdr:nvGraphicFramePr>
        <xdr:cNvPr id="9" name="Chart 8">
          <a:extLst>
            <a:ext uri="{FF2B5EF4-FFF2-40B4-BE49-F238E27FC236}">
              <a16:creationId xmlns:a16="http://schemas.microsoft.com/office/drawing/2014/main" id="{24714669-6399-4BA3-A9FB-341B0E23B3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M23" totalsRowShown="0">
  <autoFilter ref="A1:AM23" xr:uid="{00000000-0009-0000-0100-000001000000}"/>
  <tableColumns count="39">
    <tableColumn id="1" xr3:uid="{00000000-0010-0000-0000-000001000000}" name="ID" dataDxfId="38"/>
    <tableColumn id="2" xr3:uid="{00000000-0010-0000-0000-000002000000}" name="Start time" dataDxfId="37"/>
    <tableColumn id="3" xr3:uid="{00000000-0010-0000-0000-000003000000}" name="Completion time" dataDxfId="36"/>
    <tableColumn id="4" xr3:uid="{00000000-0010-0000-0000-000004000000}" name="Email" dataDxfId="35"/>
    <tableColumn id="5" xr3:uid="{00000000-0010-0000-0000-000005000000}" name="Name" dataDxfId="34"/>
    <tableColumn id="6" xr3:uid="{00000000-0010-0000-0000-000006000000}" name="Last modified time" dataDxfId="33"/>
    <tableColumn id="7" xr3:uid="{00000000-0010-0000-0000-000007000000}" name="Dear participant,_x000a__x000a_My name is Nicos Kasenides and I am conducting a study related to the usability of kiosk-based cross-platform applications. Through your participation in this questionnaire, you..." dataDxfId="32"/>
    <tableColumn id="8" xr3:uid="{00000000-0010-0000-0000-000008000000}" name="The SeeSaw app helps me better understand research ethics principles." dataDxfId="31"/>
    <tableColumn id="9" xr3:uid="{00000000-0010-0000-0000-000009000000}" name="The interactive features (videos, sorting activities, polls) make learning more engaging." dataDxfId="30"/>
    <tableColumn id="10" xr3:uid="{00000000-0010-0000-0000-00000A000000}" name="Using the app has improved my ability to recognize ethical dilemmas in research." dataDxfId="29"/>
    <tableColumn id="11" xr3:uid="{00000000-0010-0000-0000-00000B000000}" name="I feel that the app provides relevant information applicable to my role as a student/researcher." dataDxfId="28"/>
    <tableColumn id="12" xr3:uid="{00000000-0010-0000-0000-00000C000000}" name="The SeeSaw app would be a useful tool for reinforcing research ethics education." dataDxfId="27"/>
    <tableColumn id="13" xr3:uid="{00000000-0010-0000-0000-00000D000000}" name="The app’s interface is clear and well-organized." dataDxfId="26"/>
    <tableColumn id="14" xr3:uid="{00000000-0010-0000-0000-00000E000000}" name="I was able to complete tasks (watch videos, participate in activities, answer polls) without confusion." dataDxfId="25"/>
    <tableColumn id="15" xr3:uid="{00000000-0010-0000-0000-00000F000000}" name="The app’s buttons, icons, and touch gestures are easy to understand and interact with." dataDxfId="24"/>
    <tableColumn id="16" xr3:uid="{00000000-0010-0000-0000-000010000000}" name="The instructions for each activity were clear and helpful." dataDxfId="23"/>
    <tableColumn id="17" xr3:uid="{00000000-0010-0000-0000-000011000000}" name="I was able to interact with the app without needing external assistance." dataDxfId="22"/>
    <tableColumn id="18" xr3:uid="{00000000-0010-0000-0000-000012000000}" name="I was able to learn how to use the app quickly." dataDxfId="21"/>
    <tableColumn id="19" xr3:uid="{00000000-0010-0000-0000-000013000000}" name="The app provides a logical flow that makes learning easy." dataDxfId="20"/>
    <tableColumn id="20" xr3:uid="{00000000-0010-0000-0000-000014000000}" name="The interactive elements (sorting activities, polls, videos) made it easier to grasp key concepts." dataDxfId="19"/>
    <tableColumn id="21" xr3:uid="{00000000-0010-0000-0000-000015000000}" name="If I were to use the SeeSaw app again, I wouldn’t need much guidance." dataDxfId="18"/>
    <tableColumn id="22" xr3:uid="{00000000-0010-0000-0000-000016000000}" name="The app's layout and functionality were easy to remember." dataDxfId="17"/>
    <tableColumn id="23" xr3:uid="{00000000-0010-0000-0000-000017000000}" name="I found the SeeSaw app enjoyable to use." dataDxfId="16"/>
    <tableColumn id="24" xr3:uid="{00000000-0010-0000-0000-000018000000}" name="The app’s design and visuals enhanced my learning experience." dataDxfId="15"/>
    <tableColumn id="25" xr3:uid="{00000000-0010-0000-0000-000019000000}" name="I would use the SeeSaw app again to reinforce my understanding of research ethics." dataDxfId="14"/>
    <tableColumn id="26" xr3:uid="{00000000-0010-0000-0000-00001A000000}" name="I would recommend the SeeSaw app to other students/researchers." dataDxfId="13"/>
    <tableColumn id="27" xr3:uid="{00000000-0010-0000-0000-00001B000000}" name="Overall, I am satisfied with my experience using the SeeSaw app." dataDxfId="12"/>
    <tableColumn id="28" xr3:uid="{00000000-0010-0000-0000-00001C000000}" name="The app provides timely and clear feedback about its current state and its ongoing processes" dataDxfId="11"/>
    <tableColumn id="29" xr3:uid="{00000000-0010-0000-0000-00001D000000}" name="The app uses language, concepts, and workflows that are familiar to me" dataDxfId="10"/>
    <tableColumn id="30" xr3:uid="{00000000-0010-0000-0000-00001E000000}" name="The app allows me to easily undo, redo, or exit actions without causing frustration" dataDxfId="9"/>
    <tableColumn id="31" xr3:uid="{00000000-0010-0000-0000-00001F000000}" name="The app's interface maintains consistency in design, terminology, and interactions" dataDxfId="8"/>
    <tableColumn id="32" xr3:uid="{00000000-0010-0000-0000-000020000000}" name="The app prevents errors from happening where appropriate through clear prompts and confirmations" dataDxfId="7"/>
    <tableColumn id="33" xr3:uid="{00000000-0010-0000-0000-000021000000}" name="The app minimizes the need to think by making information clear and accessible" dataDxfId="6"/>
    <tableColumn id="34" xr3:uid="{00000000-0010-0000-0000-000022000000}" name="The app accommodates both novice and expert users by providing an efficient workflow and shortcuts" dataDxfId="5"/>
    <tableColumn id="35" xr3:uid="{00000000-0010-0000-0000-000023000000}" name="The app's interface avoids unnecessary elements and only provides essential content and functionality" dataDxfId="4"/>
    <tableColumn id="36" xr3:uid="{00000000-0010-0000-0000-000024000000}" name="The app provides clearly written instructions and error messages to recover from issues" dataDxfId="3"/>
    <tableColumn id="37" xr3:uid="{00000000-0010-0000-0000-000025000000}" name="The app includes accessible and well-structured documentation, help, and tooltips to guide users" dataDxfId="2"/>
    <tableColumn id="38" xr3:uid="{00000000-0010-0000-0000-000026000000}" name="Did you encounter any issues/challenges while using the app? Was something out-of-place, unclear, or not working correctly?" dataDxfId="1"/>
    <tableColumn id="39" xr3:uid="{00000000-0010-0000-0000-000027000000}" name="What are your suggestions to improve the usability and effectiveness of the SeeSaw app? Do you have any recommendations for improvement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23"/>
  <sheetViews>
    <sheetView tabSelected="1" topLeftCell="W1" workbookViewId="0">
      <selection activeCell="W1" sqref="W1"/>
    </sheetView>
  </sheetViews>
  <sheetFormatPr defaultRowHeight="15" x14ac:dyDescent="0.25"/>
  <cols>
    <col min="1" max="39" width="20" bestFit="1" customWidth="1"/>
  </cols>
  <sheetData>
    <row r="1" spans="1:39"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row>
    <row r="2" spans="1:39" x14ac:dyDescent="0.25">
      <c r="A2">
        <v>2</v>
      </c>
      <c r="B2" s="1">
        <v>45749.5990856481</v>
      </c>
      <c r="C2" s="1">
        <v>45749.601273148102</v>
      </c>
      <c r="D2" t="s">
        <v>39</v>
      </c>
      <c r="F2" s="1"/>
      <c r="G2" t="s">
        <v>40</v>
      </c>
      <c r="H2" t="s">
        <v>41</v>
      </c>
      <c r="I2" t="s">
        <v>41</v>
      </c>
      <c r="J2" t="s">
        <v>42</v>
      </c>
      <c r="K2" t="s">
        <v>42</v>
      </c>
      <c r="L2" t="s">
        <v>42</v>
      </c>
      <c r="M2" t="s">
        <v>42</v>
      </c>
      <c r="N2" t="s">
        <v>41</v>
      </c>
      <c r="O2" t="s">
        <v>41</v>
      </c>
      <c r="P2" t="s">
        <v>41</v>
      </c>
      <c r="Q2" t="s">
        <v>41</v>
      </c>
      <c r="R2" t="s">
        <v>41</v>
      </c>
      <c r="S2" t="s">
        <v>41</v>
      </c>
      <c r="T2" t="s">
        <v>41</v>
      </c>
      <c r="U2" t="s">
        <v>41</v>
      </c>
      <c r="V2" t="s">
        <v>41</v>
      </c>
      <c r="W2" t="s">
        <v>42</v>
      </c>
      <c r="X2" t="s">
        <v>41</v>
      </c>
      <c r="Y2" t="s">
        <v>41</v>
      </c>
      <c r="Z2" t="s">
        <v>41</v>
      </c>
      <c r="AA2" t="s">
        <v>42</v>
      </c>
      <c r="AB2" t="s">
        <v>43</v>
      </c>
      <c r="AC2" t="s">
        <v>41</v>
      </c>
      <c r="AD2" t="s">
        <v>41</v>
      </c>
      <c r="AE2" t="s">
        <v>41</v>
      </c>
      <c r="AF2" t="s">
        <v>41</v>
      </c>
      <c r="AG2" t="s">
        <v>41</v>
      </c>
      <c r="AH2" t="s">
        <v>42</v>
      </c>
      <c r="AI2" t="s">
        <v>41</v>
      </c>
      <c r="AJ2" t="s">
        <v>41</v>
      </c>
      <c r="AK2" t="s">
        <v>41</v>
      </c>
      <c r="AL2" t="s">
        <v>44</v>
      </c>
    </row>
    <row r="3" spans="1:39" x14ac:dyDescent="0.25">
      <c r="A3">
        <v>3</v>
      </c>
      <c r="B3" s="1">
        <v>45749.598842592597</v>
      </c>
      <c r="C3" s="1">
        <v>45749.601319444402</v>
      </c>
      <c r="D3" t="s">
        <v>39</v>
      </c>
      <c r="F3" s="1"/>
      <c r="G3" t="s">
        <v>40</v>
      </c>
      <c r="H3" t="s">
        <v>45</v>
      </c>
      <c r="I3" t="s">
        <v>45</v>
      </c>
      <c r="J3" t="s">
        <v>45</v>
      </c>
      <c r="K3" t="s">
        <v>41</v>
      </c>
      <c r="L3" t="s">
        <v>45</v>
      </c>
      <c r="M3" t="s">
        <v>43</v>
      </c>
      <c r="N3" t="s">
        <v>43</v>
      </c>
      <c r="O3" t="s">
        <v>41</v>
      </c>
      <c r="P3" t="s">
        <v>43</v>
      </c>
      <c r="Q3" t="s">
        <v>42</v>
      </c>
      <c r="R3" t="s">
        <v>41</v>
      </c>
      <c r="S3" t="s">
        <v>45</v>
      </c>
      <c r="T3" t="s">
        <v>45</v>
      </c>
      <c r="U3" t="s">
        <v>41</v>
      </c>
      <c r="V3" t="s">
        <v>45</v>
      </c>
      <c r="W3" t="s">
        <v>41</v>
      </c>
      <c r="X3" t="s">
        <v>42</v>
      </c>
      <c r="Y3" t="s">
        <v>45</v>
      </c>
      <c r="Z3" t="s">
        <v>41</v>
      </c>
      <c r="AA3" t="s">
        <v>41</v>
      </c>
      <c r="AB3" t="s">
        <v>41</v>
      </c>
      <c r="AC3" t="s">
        <v>41</v>
      </c>
      <c r="AD3" t="s">
        <v>46</v>
      </c>
      <c r="AE3" t="s">
        <v>45</v>
      </c>
      <c r="AF3" t="s">
        <v>46</v>
      </c>
      <c r="AG3" t="s">
        <v>41</v>
      </c>
      <c r="AH3" t="s">
        <v>45</v>
      </c>
      <c r="AI3" t="s">
        <v>41</v>
      </c>
      <c r="AJ3" t="s">
        <v>43</v>
      </c>
      <c r="AK3" t="s">
        <v>42</v>
      </c>
      <c r="AL3" s="2" t="s">
        <v>47</v>
      </c>
      <c r="AM3" t="s">
        <v>48</v>
      </c>
    </row>
    <row r="4" spans="1:39" x14ac:dyDescent="0.25">
      <c r="A4">
        <v>4</v>
      </c>
      <c r="B4" s="1">
        <v>45749.598912037</v>
      </c>
      <c r="C4" s="1">
        <v>45749.601909722202</v>
      </c>
      <c r="D4" t="s">
        <v>39</v>
      </c>
      <c r="F4" s="1"/>
      <c r="G4" t="s">
        <v>40</v>
      </c>
      <c r="H4" t="s">
        <v>42</v>
      </c>
      <c r="I4" t="s">
        <v>42</v>
      </c>
      <c r="J4" t="s">
        <v>42</v>
      </c>
      <c r="K4" t="s">
        <v>41</v>
      </c>
      <c r="L4" t="s">
        <v>41</v>
      </c>
      <c r="M4" t="s">
        <v>42</v>
      </c>
      <c r="N4" t="s">
        <v>45</v>
      </c>
      <c r="O4" t="s">
        <v>41</v>
      </c>
      <c r="P4" t="s">
        <v>41</v>
      </c>
      <c r="Q4" t="s">
        <v>45</v>
      </c>
      <c r="R4" t="s">
        <v>45</v>
      </c>
      <c r="S4" t="s">
        <v>41</v>
      </c>
      <c r="T4" t="s">
        <v>41</v>
      </c>
      <c r="U4" t="s">
        <v>45</v>
      </c>
      <c r="V4" t="s">
        <v>45</v>
      </c>
      <c r="W4" t="s">
        <v>45</v>
      </c>
      <c r="X4" t="s">
        <v>45</v>
      </c>
      <c r="Y4" t="s">
        <v>41</v>
      </c>
      <c r="Z4" t="s">
        <v>41</v>
      </c>
      <c r="AA4" t="s">
        <v>45</v>
      </c>
      <c r="AB4" t="s">
        <v>41</v>
      </c>
      <c r="AC4" t="s">
        <v>45</v>
      </c>
      <c r="AD4" t="s">
        <v>42</v>
      </c>
      <c r="AE4" t="s">
        <v>42</v>
      </c>
      <c r="AF4" t="s">
        <v>41</v>
      </c>
      <c r="AG4" t="s">
        <v>41</v>
      </c>
      <c r="AH4" t="s">
        <v>41</v>
      </c>
      <c r="AI4" t="s">
        <v>42</v>
      </c>
      <c r="AJ4" t="s">
        <v>41</v>
      </c>
      <c r="AK4" t="s">
        <v>42</v>
      </c>
      <c r="AL4" t="s">
        <v>49</v>
      </c>
      <c r="AM4" t="s">
        <v>50</v>
      </c>
    </row>
    <row r="5" spans="1:39" x14ac:dyDescent="0.25">
      <c r="A5">
        <v>5</v>
      </c>
      <c r="B5" s="1">
        <v>45749.599097222199</v>
      </c>
      <c r="C5" s="1">
        <v>45749.602881944404</v>
      </c>
      <c r="D5" t="s">
        <v>39</v>
      </c>
      <c r="F5" s="1"/>
      <c r="G5" t="s">
        <v>40</v>
      </c>
      <c r="H5" t="s">
        <v>41</v>
      </c>
      <c r="I5" t="s">
        <v>45</v>
      </c>
      <c r="J5" t="s">
        <v>42</v>
      </c>
      <c r="K5" t="s">
        <v>41</v>
      </c>
      <c r="L5" t="s">
        <v>41</v>
      </c>
      <c r="M5" t="s">
        <v>41</v>
      </c>
      <c r="N5" t="s">
        <v>43</v>
      </c>
      <c r="O5" t="s">
        <v>43</v>
      </c>
      <c r="P5" t="s">
        <v>46</v>
      </c>
      <c r="Q5" t="s">
        <v>41</v>
      </c>
      <c r="R5" t="s">
        <v>42</v>
      </c>
      <c r="S5" t="s">
        <v>41</v>
      </c>
      <c r="T5" t="s">
        <v>41</v>
      </c>
      <c r="U5" t="s">
        <v>41</v>
      </c>
      <c r="V5" t="s">
        <v>41</v>
      </c>
      <c r="W5" t="s">
        <v>41</v>
      </c>
      <c r="X5" t="s">
        <v>41</v>
      </c>
      <c r="Y5" t="s">
        <v>41</v>
      </c>
      <c r="Z5" t="s">
        <v>41</v>
      </c>
      <c r="AA5" t="s">
        <v>41</v>
      </c>
      <c r="AB5" t="s">
        <v>41</v>
      </c>
      <c r="AC5" t="s">
        <v>41</v>
      </c>
      <c r="AD5" t="s">
        <v>46</v>
      </c>
      <c r="AE5" t="s">
        <v>42</v>
      </c>
      <c r="AF5" t="s">
        <v>42</v>
      </c>
      <c r="AG5" t="s">
        <v>41</v>
      </c>
      <c r="AH5" t="s">
        <v>41</v>
      </c>
      <c r="AI5" t="s">
        <v>41</v>
      </c>
      <c r="AJ5" t="s">
        <v>41</v>
      </c>
      <c r="AK5" t="s">
        <v>43</v>
      </c>
      <c r="AL5" s="2" t="s">
        <v>51</v>
      </c>
    </row>
    <row r="6" spans="1:39" x14ac:dyDescent="0.25">
      <c r="A6">
        <v>6</v>
      </c>
      <c r="B6" s="1">
        <v>45749.598946759303</v>
      </c>
      <c r="C6" s="1">
        <v>45749.602951388901</v>
      </c>
      <c r="D6" t="s">
        <v>39</v>
      </c>
      <c r="F6" s="1"/>
      <c r="G6" t="s">
        <v>40</v>
      </c>
      <c r="H6" t="s">
        <v>42</v>
      </c>
      <c r="I6" t="s">
        <v>41</v>
      </c>
      <c r="J6" t="s">
        <v>42</v>
      </c>
      <c r="K6" t="s">
        <v>42</v>
      </c>
      <c r="L6" t="s">
        <v>41</v>
      </c>
      <c r="M6" t="s">
        <v>45</v>
      </c>
      <c r="N6" t="s">
        <v>45</v>
      </c>
      <c r="O6" t="s">
        <v>45</v>
      </c>
      <c r="P6" t="s">
        <v>46</v>
      </c>
      <c r="Q6" t="s">
        <v>45</v>
      </c>
      <c r="R6" t="s">
        <v>45</v>
      </c>
      <c r="S6" t="s">
        <v>45</v>
      </c>
      <c r="T6" t="s">
        <v>45</v>
      </c>
      <c r="U6" t="s">
        <v>45</v>
      </c>
      <c r="V6" t="s">
        <v>45</v>
      </c>
      <c r="W6" t="s">
        <v>45</v>
      </c>
      <c r="X6" t="s">
        <v>45</v>
      </c>
      <c r="Y6" t="s">
        <v>41</v>
      </c>
      <c r="Z6" t="s">
        <v>45</v>
      </c>
      <c r="AA6" t="s">
        <v>45</v>
      </c>
      <c r="AB6" t="s">
        <v>41</v>
      </c>
      <c r="AC6" t="s">
        <v>41</v>
      </c>
      <c r="AD6" t="s">
        <v>42</v>
      </c>
      <c r="AE6" t="s">
        <v>45</v>
      </c>
      <c r="AF6" t="s">
        <v>41</v>
      </c>
      <c r="AG6" t="s">
        <v>41</v>
      </c>
      <c r="AH6" t="s">
        <v>45</v>
      </c>
      <c r="AI6" t="s">
        <v>45</v>
      </c>
      <c r="AJ6" t="s">
        <v>42</v>
      </c>
      <c r="AK6" t="s">
        <v>42</v>
      </c>
      <c r="AL6" t="s">
        <v>52</v>
      </c>
      <c r="AM6" t="s">
        <v>53</v>
      </c>
    </row>
    <row r="7" spans="1:39" x14ac:dyDescent="0.25">
      <c r="A7">
        <v>7</v>
      </c>
      <c r="B7" s="1">
        <v>45749.600682870398</v>
      </c>
      <c r="C7" s="1">
        <v>45749.603657407402</v>
      </c>
      <c r="D7" t="s">
        <v>39</v>
      </c>
      <c r="F7" s="1"/>
      <c r="G7" t="s">
        <v>40</v>
      </c>
      <c r="H7" t="s">
        <v>45</v>
      </c>
      <c r="I7" t="s">
        <v>45</v>
      </c>
      <c r="J7" t="s">
        <v>45</v>
      </c>
      <c r="K7" t="s">
        <v>42</v>
      </c>
      <c r="L7" t="s">
        <v>45</v>
      </c>
      <c r="M7" t="s">
        <v>45</v>
      </c>
      <c r="N7" t="s">
        <v>41</v>
      </c>
      <c r="O7" t="s">
        <v>45</v>
      </c>
      <c r="P7" t="s">
        <v>45</v>
      </c>
      <c r="Q7" t="s">
        <v>45</v>
      </c>
      <c r="R7" t="s">
        <v>45</v>
      </c>
      <c r="S7" t="s">
        <v>45</v>
      </c>
      <c r="T7" t="s">
        <v>45</v>
      </c>
      <c r="U7" t="s">
        <v>45</v>
      </c>
      <c r="V7" t="s">
        <v>45</v>
      </c>
      <c r="W7" t="s">
        <v>45</v>
      </c>
      <c r="X7" t="s">
        <v>45</v>
      </c>
      <c r="Y7" t="s">
        <v>45</v>
      </c>
      <c r="Z7" t="s">
        <v>41</v>
      </c>
      <c r="AA7" t="s">
        <v>45</v>
      </c>
      <c r="AB7" t="s">
        <v>45</v>
      </c>
      <c r="AC7" t="s">
        <v>45</v>
      </c>
      <c r="AD7" t="s">
        <v>45</v>
      </c>
      <c r="AE7" t="s">
        <v>45</v>
      </c>
      <c r="AF7" t="s">
        <v>45</v>
      </c>
      <c r="AG7" t="s">
        <v>45</v>
      </c>
      <c r="AH7" t="s">
        <v>45</v>
      </c>
      <c r="AI7" t="s">
        <v>45</v>
      </c>
      <c r="AJ7" t="s">
        <v>45</v>
      </c>
      <c r="AK7" t="s">
        <v>45</v>
      </c>
      <c r="AL7" t="s">
        <v>54</v>
      </c>
      <c r="AM7" t="s">
        <v>55</v>
      </c>
    </row>
    <row r="8" spans="1:39" x14ac:dyDescent="0.25">
      <c r="A8">
        <v>8</v>
      </c>
      <c r="B8" s="1">
        <v>45749.6012962963</v>
      </c>
      <c r="C8" s="1">
        <v>45749.604166666701</v>
      </c>
      <c r="D8" t="s">
        <v>39</v>
      </c>
      <c r="F8" s="1"/>
      <c r="G8" t="s">
        <v>40</v>
      </c>
      <c r="H8" t="s">
        <v>45</v>
      </c>
      <c r="I8" t="s">
        <v>41</v>
      </c>
      <c r="J8" t="s">
        <v>41</v>
      </c>
      <c r="K8" t="s">
        <v>42</v>
      </c>
      <c r="L8" t="s">
        <v>45</v>
      </c>
      <c r="M8" t="s">
        <v>45</v>
      </c>
      <c r="N8" t="s">
        <v>45</v>
      </c>
      <c r="O8" t="s">
        <v>45</v>
      </c>
      <c r="P8" t="s">
        <v>41</v>
      </c>
      <c r="Q8" t="s">
        <v>45</v>
      </c>
      <c r="R8" t="s">
        <v>45</v>
      </c>
      <c r="S8" t="s">
        <v>45</v>
      </c>
      <c r="T8" t="s">
        <v>45</v>
      </c>
      <c r="U8" t="s">
        <v>45</v>
      </c>
      <c r="V8" t="s">
        <v>45</v>
      </c>
      <c r="W8" t="s">
        <v>41</v>
      </c>
      <c r="X8" t="s">
        <v>45</v>
      </c>
      <c r="Y8" t="s">
        <v>41</v>
      </c>
      <c r="Z8" t="s">
        <v>41</v>
      </c>
      <c r="AA8" t="s">
        <v>41</v>
      </c>
      <c r="AB8" t="s">
        <v>45</v>
      </c>
      <c r="AC8" t="s">
        <v>45</v>
      </c>
      <c r="AD8" t="s">
        <v>42</v>
      </c>
      <c r="AE8" t="s">
        <v>45</v>
      </c>
      <c r="AF8" t="s">
        <v>45</v>
      </c>
      <c r="AG8" t="s">
        <v>41</v>
      </c>
      <c r="AH8" t="s">
        <v>45</v>
      </c>
      <c r="AI8" t="s">
        <v>45</v>
      </c>
      <c r="AJ8" t="s">
        <v>45</v>
      </c>
      <c r="AK8" t="s">
        <v>45</v>
      </c>
      <c r="AL8" t="s">
        <v>56</v>
      </c>
    </row>
    <row r="9" spans="1:39" x14ac:dyDescent="0.25">
      <c r="A9">
        <v>9</v>
      </c>
      <c r="B9" s="1">
        <v>45749.599513888897</v>
      </c>
      <c r="C9" s="1">
        <v>45749.604293981502</v>
      </c>
      <c r="D9" t="s">
        <v>39</v>
      </c>
      <c r="F9" s="1"/>
      <c r="G9" t="s">
        <v>40</v>
      </c>
      <c r="H9" t="s">
        <v>41</v>
      </c>
      <c r="I9" t="s">
        <v>41</v>
      </c>
      <c r="J9" t="s">
        <v>42</v>
      </c>
      <c r="K9" t="s">
        <v>42</v>
      </c>
      <c r="L9" t="s">
        <v>41</v>
      </c>
      <c r="M9" t="s">
        <v>45</v>
      </c>
      <c r="N9" t="s">
        <v>41</v>
      </c>
      <c r="O9" t="s">
        <v>41</v>
      </c>
      <c r="P9" t="s">
        <v>41</v>
      </c>
      <c r="Q9" t="s">
        <v>41</v>
      </c>
      <c r="R9" t="s">
        <v>45</v>
      </c>
      <c r="S9" t="s">
        <v>41</v>
      </c>
      <c r="T9" t="s">
        <v>41</v>
      </c>
      <c r="U9" t="s">
        <v>41</v>
      </c>
      <c r="V9" t="s">
        <v>41</v>
      </c>
      <c r="W9" t="s">
        <v>41</v>
      </c>
      <c r="X9" t="s">
        <v>41</v>
      </c>
      <c r="Y9" t="s">
        <v>42</v>
      </c>
      <c r="Z9" t="s">
        <v>41</v>
      </c>
      <c r="AA9" t="s">
        <v>41</v>
      </c>
      <c r="AB9" t="s">
        <v>41</v>
      </c>
      <c r="AC9" t="s">
        <v>42</v>
      </c>
      <c r="AD9" t="s">
        <v>42</v>
      </c>
      <c r="AE9" t="s">
        <v>41</v>
      </c>
      <c r="AF9" t="s">
        <v>41</v>
      </c>
      <c r="AG9" t="s">
        <v>42</v>
      </c>
      <c r="AH9" t="s">
        <v>42</v>
      </c>
      <c r="AI9" t="s">
        <v>45</v>
      </c>
      <c r="AJ9" t="s">
        <v>42</v>
      </c>
      <c r="AK9" t="s">
        <v>41</v>
      </c>
      <c r="AL9" t="s">
        <v>57</v>
      </c>
      <c r="AM9" t="s">
        <v>58</v>
      </c>
    </row>
    <row r="10" spans="1:39" x14ac:dyDescent="0.25">
      <c r="A10">
        <v>10</v>
      </c>
      <c r="B10" s="1">
        <v>45749.599166666703</v>
      </c>
      <c r="C10" s="1">
        <v>45749.604363425897</v>
      </c>
      <c r="D10" t="s">
        <v>39</v>
      </c>
      <c r="F10" s="1"/>
      <c r="G10" t="s">
        <v>40</v>
      </c>
      <c r="H10" t="s">
        <v>41</v>
      </c>
      <c r="I10" t="s">
        <v>41</v>
      </c>
      <c r="J10" t="s">
        <v>41</v>
      </c>
      <c r="K10" t="s">
        <v>41</v>
      </c>
      <c r="L10" t="s">
        <v>41</v>
      </c>
      <c r="M10" t="s">
        <v>41</v>
      </c>
      <c r="N10" t="s">
        <v>41</v>
      </c>
      <c r="O10" t="s">
        <v>41</v>
      </c>
      <c r="P10" t="s">
        <v>42</v>
      </c>
      <c r="Q10" t="s">
        <v>41</v>
      </c>
      <c r="R10" t="s">
        <v>41</v>
      </c>
      <c r="S10" t="s">
        <v>41</v>
      </c>
      <c r="T10" t="s">
        <v>42</v>
      </c>
      <c r="U10" t="s">
        <v>45</v>
      </c>
      <c r="V10" t="s">
        <v>41</v>
      </c>
      <c r="W10" t="s">
        <v>42</v>
      </c>
      <c r="X10" t="s">
        <v>42</v>
      </c>
      <c r="Y10" t="s">
        <v>42</v>
      </c>
      <c r="Z10" t="s">
        <v>42</v>
      </c>
      <c r="AA10" t="s">
        <v>41</v>
      </c>
      <c r="AB10" t="s">
        <v>41</v>
      </c>
      <c r="AC10" t="s">
        <v>41</v>
      </c>
      <c r="AD10" t="s">
        <v>42</v>
      </c>
      <c r="AE10" t="s">
        <v>41</v>
      </c>
      <c r="AF10" t="s">
        <v>41</v>
      </c>
      <c r="AG10" t="s">
        <v>41</v>
      </c>
      <c r="AH10" t="s">
        <v>41</v>
      </c>
      <c r="AI10" t="s">
        <v>41</v>
      </c>
      <c r="AJ10" t="s">
        <v>42</v>
      </c>
      <c r="AK10" t="s">
        <v>41</v>
      </c>
      <c r="AL10" t="s">
        <v>59</v>
      </c>
    </row>
    <row r="11" spans="1:39" x14ac:dyDescent="0.25">
      <c r="A11">
        <v>11</v>
      </c>
      <c r="B11" s="1">
        <v>45749.6021064815</v>
      </c>
      <c r="C11" s="1">
        <v>45749.604375000003</v>
      </c>
      <c r="D11" t="s">
        <v>39</v>
      </c>
      <c r="F11" s="1"/>
      <c r="G11" t="s">
        <v>40</v>
      </c>
      <c r="H11" t="s">
        <v>45</v>
      </c>
      <c r="I11" t="s">
        <v>45</v>
      </c>
      <c r="J11" t="s">
        <v>45</v>
      </c>
      <c r="K11" t="s">
        <v>41</v>
      </c>
      <c r="L11" t="s">
        <v>45</v>
      </c>
      <c r="M11" t="s">
        <v>45</v>
      </c>
      <c r="N11" t="s">
        <v>45</v>
      </c>
      <c r="O11" t="s">
        <v>41</v>
      </c>
      <c r="P11" t="s">
        <v>41</v>
      </c>
      <c r="Q11" t="s">
        <v>42</v>
      </c>
      <c r="R11" t="s">
        <v>41</v>
      </c>
      <c r="S11" t="s">
        <v>41</v>
      </c>
      <c r="T11" t="s">
        <v>41</v>
      </c>
      <c r="U11" t="s">
        <v>41</v>
      </c>
      <c r="V11" t="s">
        <v>41</v>
      </c>
      <c r="W11" t="s">
        <v>41</v>
      </c>
      <c r="X11" t="s">
        <v>41</v>
      </c>
      <c r="Y11" t="s">
        <v>41</v>
      </c>
      <c r="Z11" t="s">
        <v>41</v>
      </c>
      <c r="AA11" t="s">
        <v>45</v>
      </c>
      <c r="AB11" t="s">
        <v>41</v>
      </c>
      <c r="AC11" t="s">
        <v>45</v>
      </c>
      <c r="AD11" t="s">
        <v>41</v>
      </c>
      <c r="AE11" t="s">
        <v>45</v>
      </c>
      <c r="AF11" t="s">
        <v>41</v>
      </c>
      <c r="AG11" t="s">
        <v>41</v>
      </c>
      <c r="AH11" t="s">
        <v>45</v>
      </c>
      <c r="AI11" t="s">
        <v>41</v>
      </c>
      <c r="AJ11" t="s">
        <v>42</v>
      </c>
      <c r="AK11" t="s">
        <v>41</v>
      </c>
      <c r="AL11" t="s">
        <v>60</v>
      </c>
    </row>
    <row r="12" spans="1:39" x14ac:dyDescent="0.25">
      <c r="A12">
        <v>12</v>
      </c>
      <c r="B12" s="1">
        <v>45749.600590277798</v>
      </c>
      <c r="C12" s="1">
        <v>45749.605590277803</v>
      </c>
      <c r="D12" t="s">
        <v>39</v>
      </c>
      <c r="F12" s="1"/>
      <c r="G12" t="s">
        <v>40</v>
      </c>
      <c r="H12" t="s">
        <v>41</v>
      </c>
      <c r="I12" t="s">
        <v>45</v>
      </c>
      <c r="J12" t="s">
        <v>45</v>
      </c>
      <c r="K12" t="s">
        <v>41</v>
      </c>
      <c r="L12" t="s">
        <v>45</v>
      </c>
      <c r="M12" t="s">
        <v>45</v>
      </c>
      <c r="N12" t="s">
        <v>43</v>
      </c>
      <c r="O12" t="s">
        <v>45</v>
      </c>
      <c r="P12" t="s">
        <v>45</v>
      </c>
      <c r="Q12" t="s">
        <v>45</v>
      </c>
      <c r="R12" t="s">
        <v>45</v>
      </c>
      <c r="S12" t="s">
        <v>45</v>
      </c>
      <c r="T12" t="s">
        <v>45</v>
      </c>
      <c r="U12" t="s">
        <v>45</v>
      </c>
      <c r="V12" t="s">
        <v>45</v>
      </c>
      <c r="W12" t="s">
        <v>45</v>
      </c>
      <c r="X12" t="s">
        <v>45</v>
      </c>
      <c r="Y12" t="s">
        <v>45</v>
      </c>
      <c r="Z12" t="s">
        <v>45</v>
      </c>
      <c r="AA12" t="s">
        <v>45</v>
      </c>
      <c r="AB12" t="s">
        <v>45</v>
      </c>
      <c r="AC12" t="s">
        <v>45</v>
      </c>
      <c r="AD12" t="s">
        <v>46</v>
      </c>
      <c r="AE12" t="s">
        <v>45</v>
      </c>
      <c r="AF12" t="s">
        <v>45</v>
      </c>
      <c r="AG12" t="s">
        <v>45</v>
      </c>
      <c r="AH12" t="s">
        <v>45</v>
      </c>
      <c r="AI12" t="s">
        <v>45</v>
      </c>
      <c r="AJ12" t="s">
        <v>45</v>
      </c>
      <c r="AK12" t="s">
        <v>45</v>
      </c>
      <c r="AL12" t="s">
        <v>61</v>
      </c>
    </row>
    <row r="13" spans="1:39" x14ac:dyDescent="0.25">
      <c r="A13">
        <v>13</v>
      </c>
      <c r="B13" s="1">
        <v>45749.598912037</v>
      </c>
      <c r="C13" s="1">
        <v>45749.606342592597</v>
      </c>
      <c r="D13" t="s">
        <v>39</v>
      </c>
      <c r="F13" s="1"/>
      <c r="G13" t="s">
        <v>40</v>
      </c>
      <c r="H13" t="s">
        <v>42</v>
      </c>
      <c r="I13" t="s">
        <v>41</v>
      </c>
      <c r="J13" t="s">
        <v>42</v>
      </c>
      <c r="K13" t="s">
        <v>42</v>
      </c>
      <c r="L13" t="s">
        <v>42</v>
      </c>
      <c r="M13" t="s">
        <v>43</v>
      </c>
      <c r="N13" t="s">
        <v>42</v>
      </c>
      <c r="O13" t="s">
        <v>42</v>
      </c>
      <c r="P13" t="s">
        <v>42</v>
      </c>
      <c r="Q13" t="s">
        <v>41</v>
      </c>
      <c r="R13" t="s">
        <v>41</v>
      </c>
      <c r="S13" t="s">
        <v>42</v>
      </c>
      <c r="T13" t="s">
        <v>43</v>
      </c>
      <c r="U13" t="s">
        <v>41</v>
      </c>
      <c r="V13" t="s">
        <v>42</v>
      </c>
      <c r="W13" t="s">
        <v>42</v>
      </c>
      <c r="X13" t="s">
        <v>43</v>
      </c>
      <c r="Y13" t="s">
        <v>42</v>
      </c>
      <c r="Z13" t="s">
        <v>43</v>
      </c>
      <c r="AA13" t="s">
        <v>42</v>
      </c>
      <c r="AB13" t="s">
        <v>41</v>
      </c>
      <c r="AC13" t="s">
        <v>41</v>
      </c>
      <c r="AD13" t="s">
        <v>41</v>
      </c>
      <c r="AE13" t="s">
        <v>42</v>
      </c>
      <c r="AF13" t="s">
        <v>41</v>
      </c>
      <c r="AG13" t="s">
        <v>41</v>
      </c>
      <c r="AH13" t="s">
        <v>41</v>
      </c>
      <c r="AI13" t="s">
        <v>42</v>
      </c>
      <c r="AJ13" t="s">
        <v>41</v>
      </c>
      <c r="AK13" t="s">
        <v>41</v>
      </c>
      <c r="AL13" t="s">
        <v>62</v>
      </c>
      <c r="AM13" t="s">
        <v>63</v>
      </c>
    </row>
    <row r="14" spans="1:39" x14ac:dyDescent="0.25">
      <c r="A14">
        <v>14</v>
      </c>
      <c r="B14" s="1">
        <v>45749.601527777799</v>
      </c>
      <c r="C14" s="1">
        <v>45749.6069444444</v>
      </c>
      <c r="D14" t="s">
        <v>39</v>
      </c>
      <c r="F14" s="1"/>
      <c r="G14" t="s">
        <v>40</v>
      </c>
      <c r="H14" t="s">
        <v>41</v>
      </c>
      <c r="I14" t="s">
        <v>41</v>
      </c>
      <c r="J14" t="s">
        <v>42</v>
      </c>
      <c r="K14" t="s">
        <v>41</v>
      </c>
      <c r="L14" t="s">
        <v>41</v>
      </c>
      <c r="M14" t="s">
        <v>45</v>
      </c>
      <c r="N14" t="s">
        <v>41</v>
      </c>
      <c r="O14" t="s">
        <v>41</v>
      </c>
      <c r="P14" t="s">
        <v>41</v>
      </c>
      <c r="Q14" t="s">
        <v>42</v>
      </c>
      <c r="R14" t="s">
        <v>41</v>
      </c>
      <c r="S14" t="s">
        <v>45</v>
      </c>
      <c r="T14" t="s">
        <v>41</v>
      </c>
      <c r="U14" t="s">
        <v>45</v>
      </c>
      <c r="V14" t="s">
        <v>41</v>
      </c>
      <c r="W14" t="s">
        <v>41</v>
      </c>
      <c r="X14" t="s">
        <v>41</v>
      </c>
      <c r="Y14" t="s">
        <v>41</v>
      </c>
      <c r="Z14" t="s">
        <v>42</v>
      </c>
      <c r="AA14" t="s">
        <v>45</v>
      </c>
      <c r="AB14" t="s">
        <v>41</v>
      </c>
      <c r="AC14" t="s">
        <v>41</v>
      </c>
      <c r="AD14" t="s">
        <v>43</v>
      </c>
      <c r="AE14" t="s">
        <v>41</v>
      </c>
      <c r="AF14" t="s">
        <v>41</v>
      </c>
      <c r="AG14" t="s">
        <v>41</v>
      </c>
      <c r="AH14" t="s">
        <v>41</v>
      </c>
      <c r="AI14" t="s">
        <v>41</v>
      </c>
      <c r="AJ14" t="s">
        <v>41</v>
      </c>
      <c r="AK14" t="s">
        <v>41</v>
      </c>
      <c r="AL14" t="s">
        <v>64</v>
      </c>
      <c r="AM14" t="s">
        <v>65</v>
      </c>
    </row>
    <row r="15" spans="1:39" x14ac:dyDescent="0.25">
      <c r="A15">
        <v>15</v>
      </c>
      <c r="B15" s="1">
        <v>45749.600648148102</v>
      </c>
      <c r="C15" s="1">
        <v>45749.607187499998</v>
      </c>
      <c r="D15" t="s">
        <v>39</v>
      </c>
      <c r="F15" s="1"/>
      <c r="G15" t="s">
        <v>40</v>
      </c>
      <c r="H15" t="s">
        <v>45</v>
      </c>
      <c r="I15" t="s">
        <v>45</v>
      </c>
      <c r="J15" t="s">
        <v>41</v>
      </c>
      <c r="K15" t="s">
        <v>41</v>
      </c>
      <c r="L15" t="s">
        <v>45</v>
      </c>
      <c r="M15" t="s">
        <v>45</v>
      </c>
      <c r="N15" t="s">
        <v>41</v>
      </c>
      <c r="O15" t="s">
        <v>41</v>
      </c>
      <c r="P15" t="s">
        <v>41</v>
      </c>
      <c r="Q15" t="s">
        <v>45</v>
      </c>
      <c r="R15" t="s">
        <v>45</v>
      </c>
      <c r="S15" t="s">
        <v>45</v>
      </c>
      <c r="T15" t="s">
        <v>45</v>
      </c>
      <c r="U15" t="s">
        <v>45</v>
      </c>
      <c r="V15" t="s">
        <v>45</v>
      </c>
      <c r="W15" t="s">
        <v>41</v>
      </c>
      <c r="X15" t="s">
        <v>45</v>
      </c>
      <c r="Y15" t="s">
        <v>45</v>
      </c>
      <c r="Z15" t="s">
        <v>45</v>
      </c>
      <c r="AA15" t="s">
        <v>45</v>
      </c>
      <c r="AB15" t="s">
        <v>45</v>
      </c>
      <c r="AC15" t="s">
        <v>45</v>
      </c>
      <c r="AD15" t="s">
        <v>43</v>
      </c>
      <c r="AE15" t="s">
        <v>41</v>
      </c>
      <c r="AF15" t="s">
        <v>41</v>
      </c>
      <c r="AG15" t="s">
        <v>45</v>
      </c>
      <c r="AH15" t="s">
        <v>45</v>
      </c>
      <c r="AI15" t="s">
        <v>41</v>
      </c>
      <c r="AJ15" t="s">
        <v>45</v>
      </c>
      <c r="AK15" t="s">
        <v>45</v>
      </c>
      <c r="AL15" t="s">
        <v>66</v>
      </c>
    </row>
    <row r="16" spans="1:39" x14ac:dyDescent="0.25">
      <c r="A16">
        <v>16</v>
      </c>
      <c r="B16" s="1">
        <v>45749.6088773148</v>
      </c>
      <c r="C16" s="1">
        <v>45749.612199074101</v>
      </c>
      <c r="D16" t="s">
        <v>39</v>
      </c>
      <c r="F16" s="1"/>
      <c r="G16" t="s">
        <v>40</v>
      </c>
      <c r="H16" t="s">
        <v>41</v>
      </c>
      <c r="I16" t="s">
        <v>41</v>
      </c>
      <c r="J16" t="s">
        <v>41</v>
      </c>
      <c r="K16" t="s">
        <v>45</v>
      </c>
      <c r="L16" t="s">
        <v>42</v>
      </c>
      <c r="M16" t="s">
        <v>43</v>
      </c>
      <c r="N16" t="s">
        <v>46</v>
      </c>
      <c r="O16" t="s">
        <v>43</v>
      </c>
      <c r="P16" t="s">
        <v>43</v>
      </c>
      <c r="Q16" t="s">
        <v>43</v>
      </c>
      <c r="R16" t="s">
        <v>41</v>
      </c>
      <c r="S16" t="s">
        <v>41</v>
      </c>
      <c r="T16" t="s">
        <v>45</v>
      </c>
      <c r="U16" t="s">
        <v>45</v>
      </c>
      <c r="V16" t="s">
        <v>45</v>
      </c>
      <c r="W16" t="s">
        <v>41</v>
      </c>
      <c r="X16" t="s">
        <v>41</v>
      </c>
      <c r="Y16" t="s">
        <v>42</v>
      </c>
      <c r="Z16" t="s">
        <v>41</v>
      </c>
      <c r="AA16" t="s">
        <v>41</v>
      </c>
      <c r="AB16" t="s">
        <v>41</v>
      </c>
      <c r="AC16" t="s">
        <v>45</v>
      </c>
      <c r="AD16" t="s">
        <v>46</v>
      </c>
      <c r="AE16" t="s">
        <v>41</v>
      </c>
      <c r="AF16" t="s">
        <v>42</v>
      </c>
      <c r="AG16" t="s">
        <v>43</v>
      </c>
      <c r="AH16" t="s">
        <v>41</v>
      </c>
      <c r="AI16" t="s">
        <v>45</v>
      </c>
      <c r="AJ16" t="s">
        <v>42</v>
      </c>
      <c r="AK16" t="s">
        <v>41</v>
      </c>
      <c r="AL16" t="s">
        <v>67</v>
      </c>
      <c r="AM16" t="s">
        <v>68</v>
      </c>
    </row>
    <row r="17" spans="1:39" x14ac:dyDescent="0.25">
      <c r="A17">
        <v>17</v>
      </c>
      <c r="B17" s="1">
        <v>45749.647152777798</v>
      </c>
      <c r="C17" s="1">
        <v>45749.648564814801</v>
      </c>
      <c r="D17" t="s">
        <v>39</v>
      </c>
      <c r="F17" s="1"/>
      <c r="G17" t="s">
        <v>40</v>
      </c>
      <c r="H17" t="s">
        <v>41</v>
      </c>
      <c r="I17" t="s">
        <v>41</v>
      </c>
      <c r="J17" t="s">
        <v>41</v>
      </c>
      <c r="K17" t="s">
        <v>41</v>
      </c>
      <c r="L17" t="s">
        <v>41</v>
      </c>
      <c r="M17" t="s">
        <v>41</v>
      </c>
      <c r="N17" t="s">
        <v>41</v>
      </c>
      <c r="O17" t="s">
        <v>41</v>
      </c>
      <c r="P17" t="s">
        <v>41</v>
      </c>
      <c r="Q17" t="s">
        <v>41</v>
      </c>
      <c r="R17" t="s">
        <v>41</v>
      </c>
      <c r="S17" t="s">
        <v>41</v>
      </c>
      <c r="T17" t="s">
        <v>42</v>
      </c>
      <c r="U17" t="s">
        <v>42</v>
      </c>
      <c r="V17" t="s">
        <v>42</v>
      </c>
      <c r="W17" t="s">
        <v>42</v>
      </c>
      <c r="X17" t="s">
        <v>41</v>
      </c>
      <c r="Y17" t="s">
        <v>42</v>
      </c>
      <c r="Z17" t="s">
        <v>41</v>
      </c>
      <c r="AA17" t="s">
        <v>42</v>
      </c>
      <c r="AB17" t="s">
        <v>41</v>
      </c>
      <c r="AC17" t="s">
        <v>42</v>
      </c>
      <c r="AD17" t="s">
        <v>42</v>
      </c>
      <c r="AE17" t="s">
        <v>41</v>
      </c>
      <c r="AF17" t="s">
        <v>41</v>
      </c>
      <c r="AG17" t="s">
        <v>42</v>
      </c>
      <c r="AH17" t="s">
        <v>41</v>
      </c>
      <c r="AI17" t="s">
        <v>41</v>
      </c>
      <c r="AJ17" t="s">
        <v>41</v>
      </c>
      <c r="AK17" t="s">
        <v>41</v>
      </c>
      <c r="AL17" t="s">
        <v>69</v>
      </c>
      <c r="AM17" t="s">
        <v>70</v>
      </c>
    </row>
    <row r="18" spans="1:39" x14ac:dyDescent="0.25">
      <c r="A18">
        <v>18</v>
      </c>
      <c r="B18" s="1">
        <v>45753.517881944397</v>
      </c>
      <c r="C18" s="1">
        <v>45753.519560185203</v>
      </c>
      <c r="D18" t="s">
        <v>39</v>
      </c>
      <c r="F18" s="1"/>
      <c r="G18" t="s">
        <v>40</v>
      </c>
      <c r="H18" t="s">
        <v>45</v>
      </c>
      <c r="I18" t="s">
        <v>45</v>
      </c>
      <c r="J18" t="s">
        <v>45</v>
      </c>
      <c r="K18" t="s">
        <v>45</v>
      </c>
      <c r="L18" t="s">
        <v>45</v>
      </c>
      <c r="M18" t="s">
        <v>45</v>
      </c>
      <c r="N18" t="s">
        <v>41</v>
      </c>
      <c r="O18" t="s">
        <v>45</v>
      </c>
      <c r="P18" t="s">
        <v>41</v>
      </c>
      <c r="Q18" t="s">
        <v>41</v>
      </c>
      <c r="R18" t="s">
        <v>45</v>
      </c>
      <c r="S18" t="s">
        <v>45</v>
      </c>
      <c r="T18" t="s">
        <v>45</v>
      </c>
      <c r="U18" t="s">
        <v>45</v>
      </c>
      <c r="V18" t="s">
        <v>45</v>
      </c>
      <c r="W18" t="s">
        <v>41</v>
      </c>
      <c r="X18" t="s">
        <v>45</v>
      </c>
      <c r="Y18" t="s">
        <v>45</v>
      </c>
      <c r="Z18" t="s">
        <v>45</v>
      </c>
      <c r="AA18" t="s">
        <v>45</v>
      </c>
      <c r="AB18" t="s">
        <v>45</v>
      </c>
      <c r="AC18" t="s">
        <v>45</v>
      </c>
      <c r="AD18" t="s">
        <v>42</v>
      </c>
      <c r="AE18" t="s">
        <v>45</v>
      </c>
      <c r="AF18" t="s">
        <v>41</v>
      </c>
      <c r="AG18" t="s">
        <v>45</v>
      </c>
      <c r="AH18" t="s">
        <v>45</v>
      </c>
      <c r="AI18" t="s">
        <v>45</v>
      </c>
      <c r="AJ18" t="s">
        <v>45</v>
      </c>
      <c r="AK18" t="s">
        <v>41</v>
      </c>
      <c r="AL18" t="s">
        <v>71</v>
      </c>
    </row>
    <row r="19" spans="1:39" x14ac:dyDescent="0.25">
      <c r="A19">
        <v>19</v>
      </c>
      <c r="B19" s="1">
        <v>45753.519629629598</v>
      </c>
      <c r="C19" s="1">
        <v>45753.521446759303</v>
      </c>
      <c r="D19" t="s">
        <v>39</v>
      </c>
      <c r="F19" s="1"/>
      <c r="G19" t="s">
        <v>40</v>
      </c>
      <c r="H19" t="s">
        <v>45</v>
      </c>
      <c r="I19" t="s">
        <v>45</v>
      </c>
      <c r="J19" t="s">
        <v>45</v>
      </c>
      <c r="K19" t="s">
        <v>45</v>
      </c>
      <c r="L19" t="s">
        <v>45</v>
      </c>
      <c r="M19" t="s">
        <v>45</v>
      </c>
      <c r="N19" t="s">
        <v>41</v>
      </c>
      <c r="O19" t="s">
        <v>45</v>
      </c>
      <c r="P19" t="s">
        <v>45</v>
      </c>
      <c r="Q19" t="s">
        <v>45</v>
      </c>
      <c r="R19" t="s">
        <v>45</v>
      </c>
      <c r="S19" t="s">
        <v>45</v>
      </c>
      <c r="T19" t="s">
        <v>41</v>
      </c>
      <c r="U19" t="s">
        <v>45</v>
      </c>
      <c r="V19" t="s">
        <v>45</v>
      </c>
      <c r="W19" t="s">
        <v>45</v>
      </c>
      <c r="X19" t="s">
        <v>45</v>
      </c>
      <c r="Y19" t="s">
        <v>45</v>
      </c>
      <c r="Z19" t="s">
        <v>45</v>
      </c>
      <c r="AA19" t="s">
        <v>45</v>
      </c>
      <c r="AB19" t="s">
        <v>41</v>
      </c>
      <c r="AC19" t="s">
        <v>45</v>
      </c>
      <c r="AD19" t="s">
        <v>43</v>
      </c>
      <c r="AE19" t="s">
        <v>45</v>
      </c>
      <c r="AF19" t="s">
        <v>45</v>
      </c>
      <c r="AG19" t="s">
        <v>45</v>
      </c>
      <c r="AH19" t="s">
        <v>41</v>
      </c>
      <c r="AI19" t="s">
        <v>45</v>
      </c>
      <c r="AJ19" t="s">
        <v>41</v>
      </c>
      <c r="AK19" t="s">
        <v>41</v>
      </c>
      <c r="AL19" t="s">
        <v>72</v>
      </c>
      <c r="AM19" t="s">
        <v>73</v>
      </c>
    </row>
    <row r="20" spans="1:39" x14ac:dyDescent="0.25">
      <c r="A20">
        <v>20</v>
      </c>
      <c r="B20" s="1">
        <v>45753.522881944402</v>
      </c>
      <c r="C20" s="1">
        <v>45753.523946759298</v>
      </c>
      <c r="D20" t="s">
        <v>39</v>
      </c>
      <c r="F20" s="1"/>
      <c r="G20" t="s">
        <v>40</v>
      </c>
      <c r="H20" t="s">
        <v>41</v>
      </c>
      <c r="I20" t="s">
        <v>41</v>
      </c>
      <c r="J20" t="s">
        <v>41</v>
      </c>
      <c r="K20" t="s">
        <v>41</v>
      </c>
      <c r="L20" t="s">
        <v>41</v>
      </c>
      <c r="M20" t="s">
        <v>45</v>
      </c>
      <c r="N20" t="s">
        <v>45</v>
      </c>
      <c r="O20" t="s">
        <v>45</v>
      </c>
      <c r="P20" t="s">
        <v>45</v>
      </c>
      <c r="Q20" t="s">
        <v>45</v>
      </c>
      <c r="R20" t="s">
        <v>41</v>
      </c>
      <c r="S20" t="s">
        <v>45</v>
      </c>
      <c r="T20" t="s">
        <v>41</v>
      </c>
      <c r="U20" t="s">
        <v>45</v>
      </c>
      <c r="V20" t="s">
        <v>41</v>
      </c>
      <c r="W20" t="s">
        <v>45</v>
      </c>
      <c r="X20" t="s">
        <v>41</v>
      </c>
      <c r="Y20" t="s">
        <v>45</v>
      </c>
      <c r="Z20" t="s">
        <v>41</v>
      </c>
      <c r="AA20" t="s">
        <v>45</v>
      </c>
      <c r="AB20" t="s">
        <v>41</v>
      </c>
      <c r="AC20" t="s">
        <v>45</v>
      </c>
      <c r="AD20" t="s">
        <v>41</v>
      </c>
      <c r="AE20" t="s">
        <v>45</v>
      </c>
      <c r="AF20" t="s">
        <v>45</v>
      </c>
      <c r="AG20" t="s">
        <v>41</v>
      </c>
      <c r="AH20" t="s">
        <v>41</v>
      </c>
      <c r="AI20" t="s">
        <v>41</v>
      </c>
      <c r="AJ20" t="s">
        <v>41</v>
      </c>
      <c r="AK20" t="s">
        <v>45</v>
      </c>
      <c r="AL20" t="s">
        <v>74</v>
      </c>
    </row>
    <row r="21" spans="1:39" x14ac:dyDescent="0.25">
      <c r="A21">
        <v>21</v>
      </c>
      <c r="B21" s="1">
        <v>45753.5243402778</v>
      </c>
      <c r="C21" s="1">
        <v>45753.5258680556</v>
      </c>
      <c r="D21" t="s">
        <v>39</v>
      </c>
      <c r="F21" s="1"/>
      <c r="G21" t="s">
        <v>40</v>
      </c>
      <c r="H21" t="s">
        <v>41</v>
      </c>
      <c r="I21" t="s">
        <v>45</v>
      </c>
      <c r="J21" t="s">
        <v>41</v>
      </c>
      <c r="K21" t="s">
        <v>45</v>
      </c>
      <c r="L21" t="s">
        <v>41</v>
      </c>
      <c r="M21" t="s">
        <v>45</v>
      </c>
      <c r="N21" t="s">
        <v>42</v>
      </c>
      <c r="O21" t="s">
        <v>41</v>
      </c>
      <c r="P21" t="s">
        <v>45</v>
      </c>
      <c r="Q21" t="s">
        <v>45</v>
      </c>
      <c r="R21" t="s">
        <v>41</v>
      </c>
      <c r="S21" t="s">
        <v>45</v>
      </c>
      <c r="T21" t="s">
        <v>41</v>
      </c>
      <c r="U21" t="s">
        <v>45</v>
      </c>
      <c r="V21" t="s">
        <v>41</v>
      </c>
      <c r="W21" t="s">
        <v>45</v>
      </c>
      <c r="X21" t="s">
        <v>41</v>
      </c>
      <c r="Y21" t="s">
        <v>41</v>
      </c>
      <c r="Z21" t="s">
        <v>42</v>
      </c>
      <c r="AA21" t="s">
        <v>45</v>
      </c>
      <c r="AB21" t="s">
        <v>41</v>
      </c>
      <c r="AC21" t="s">
        <v>45</v>
      </c>
      <c r="AD21" t="s">
        <v>41</v>
      </c>
      <c r="AE21" t="s">
        <v>41</v>
      </c>
      <c r="AF21" t="s">
        <v>45</v>
      </c>
      <c r="AG21" t="s">
        <v>42</v>
      </c>
      <c r="AH21" t="s">
        <v>45</v>
      </c>
      <c r="AI21" t="s">
        <v>41</v>
      </c>
      <c r="AJ21" t="s">
        <v>45</v>
      </c>
      <c r="AK21" t="s">
        <v>41</v>
      </c>
      <c r="AL21" s="2" t="s">
        <v>51</v>
      </c>
    </row>
    <row r="22" spans="1:39" x14ac:dyDescent="0.25">
      <c r="A22">
        <v>22</v>
      </c>
      <c r="B22" s="1">
        <v>45754.936412037001</v>
      </c>
      <c r="C22" s="1">
        <v>45754.938460648104</v>
      </c>
      <c r="D22" t="s">
        <v>39</v>
      </c>
      <c r="F22" s="1"/>
      <c r="G22" t="s">
        <v>40</v>
      </c>
      <c r="H22" t="s">
        <v>45</v>
      </c>
      <c r="I22" t="s">
        <v>45</v>
      </c>
      <c r="J22" t="s">
        <v>45</v>
      </c>
      <c r="K22" t="s">
        <v>45</v>
      </c>
      <c r="L22" t="s">
        <v>45</v>
      </c>
      <c r="M22" t="s">
        <v>41</v>
      </c>
      <c r="N22" t="s">
        <v>41</v>
      </c>
      <c r="O22" t="s">
        <v>45</v>
      </c>
      <c r="P22" t="s">
        <v>45</v>
      </c>
      <c r="Q22" t="s">
        <v>45</v>
      </c>
      <c r="R22" t="s">
        <v>45</v>
      </c>
      <c r="S22" t="s">
        <v>45</v>
      </c>
      <c r="T22" t="s">
        <v>45</v>
      </c>
      <c r="U22" t="s">
        <v>45</v>
      </c>
      <c r="V22" t="s">
        <v>45</v>
      </c>
      <c r="W22" t="s">
        <v>45</v>
      </c>
      <c r="X22" t="s">
        <v>45</v>
      </c>
      <c r="Y22" t="s">
        <v>45</v>
      </c>
      <c r="Z22" t="s">
        <v>45</v>
      </c>
      <c r="AA22" t="s">
        <v>41</v>
      </c>
      <c r="AB22" t="s">
        <v>45</v>
      </c>
      <c r="AC22" t="s">
        <v>45</v>
      </c>
      <c r="AD22" t="s">
        <v>41</v>
      </c>
      <c r="AE22" t="s">
        <v>45</v>
      </c>
      <c r="AF22" t="s">
        <v>45</v>
      </c>
      <c r="AG22" t="s">
        <v>45</v>
      </c>
      <c r="AH22" t="s">
        <v>45</v>
      </c>
      <c r="AI22" t="s">
        <v>45</v>
      </c>
      <c r="AJ22" t="s">
        <v>41</v>
      </c>
      <c r="AK22" t="s">
        <v>42</v>
      </c>
      <c r="AL22" t="s">
        <v>75</v>
      </c>
      <c r="AM22" t="s">
        <v>76</v>
      </c>
    </row>
    <row r="23" spans="1:39" x14ac:dyDescent="0.25">
      <c r="A23">
        <v>23</v>
      </c>
      <c r="B23" s="1">
        <v>45754.938483796301</v>
      </c>
      <c r="C23" s="1">
        <v>45754.940937500003</v>
      </c>
      <c r="D23" t="s">
        <v>39</v>
      </c>
      <c r="F23" s="1"/>
      <c r="G23" t="s">
        <v>40</v>
      </c>
      <c r="H23" t="s">
        <v>45</v>
      </c>
      <c r="I23" t="s">
        <v>45</v>
      </c>
      <c r="J23" t="s">
        <v>45</v>
      </c>
      <c r="K23" t="s">
        <v>45</v>
      </c>
      <c r="L23" t="s">
        <v>45</v>
      </c>
      <c r="M23" t="s">
        <v>45</v>
      </c>
      <c r="N23" t="s">
        <v>43</v>
      </c>
      <c r="O23" t="s">
        <v>41</v>
      </c>
      <c r="P23" t="s">
        <v>43</v>
      </c>
      <c r="Q23" t="s">
        <v>43</v>
      </c>
      <c r="R23" t="s">
        <v>41</v>
      </c>
      <c r="S23" t="s">
        <v>45</v>
      </c>
      <c r="T23" t="s">
        <v>45</v>
      </c>
      <c r="U23" t="s">
        <v>45</v>
      </c>
      <c r="V23" t="s">
        <v>45</v>
      </c>
      <c r="W23" t="s">
        <v>45</v>
      </c>
      <c r="X23" t="s">
        <v>45</v>
      </c>
      <c r="Y23" t="s">
        <v>45</v>
      </c>
      <c r="Z23" t="s">
        <v>45</v>
      </c>
      <c r="AA23" t="s">
        <v>41</v>
      </c>
      <c r="AB23" t="s">
        <v>45</v>
      </c>
      <c r="AC23" t="s">
        <v>41</v>
      </c>
      <c r="AD23" t="s">
        <v>43</v>
      </c>
      <c r="AE23" t="s">
        <v>45</v>
      </c>
      <c r="AF23" t="s">
        <v>45</v>
      </c>
      <c r="AG23" t="s">
        <v>45</v>
      </c>
      <c r="AH23" t="s">
        <v>45</v>
      </c>
      <c r="AI23" t="s">
        <v>45</v>
      </c>
      <c r="AJ23" t="s">
        <v>43</v>
      </c>
      <c r="AK23" t="s">
        <v>42</v>
      </c>
      <c r="AL23" t="s">
        <v>77</v>
      </c>
      <c r="AM23" t="s">
        <v>78</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C0EDA-1DB4-4120-963E-2C6A146E9348}">
  <dimension ref="A1:AH42"/>
  <sheetViews>
    <sheetView workbookViewId="0">
      <selection activeCell="I41" sqref="I41"/>
    </sheetView>
  </sheetViews>
  <sheetFormatPr defaultColWidth="9.140625" defaultRowHeight="15" x14ac:dyDescent="0.25"/>
  <cols>
    <col min="1" max="5" width="9.140625" style="4"/>
    <col min="6" max="6" width="9.140625" style="17"/>
    <col min="7" max="11" width="9.140625" style="4"/>
    <col min="12" max="12" width="9.140625" style="17"/>
    <col min="13" max="13" width="9.140625" style="4"/>
    <col min="14" max="14" width="9.140625" style="18"/>
    <col min="15" max="17" width="9.140625" style="4"/>
    <col min="18" max="18" width="9.140625" style="17"/>
    <col min="19" max="19" width="9.140625" style="4"/>
    <col min="20" max="20" width="9.140625" style="18"/>
    <col min="21" max="23" width="9.140625" style="4"/>
    <col min="24" max="24" width="9.140625" style="17"/>
    <col min="25" max="16384" width="9.140625" style="4"/>
  </cols>
  <sheetData>
    <row r="1" spans="1:34" x14ac:dyDescent="0.25">
      <c r="A1" s="5"/>
      <c r="B1" s="23" t="s">
        <v>79</v>
      </c>
      <c r="C1" s="23"/>
      <c r="D1" s="23"/>
      <c r="E1" s="23"/>
      <c r="F1" s="23"/>
      <c r="G1" s="6"/>
      <c r="H1" s="23" t="s">
        <v>80</v>
      </c>
      <c r="I1" s="23"/>
      <c r="J1" s="23"/>
      <c r="K1" s="23"/>
      <c r="L1" s="24"/>
      <c r="M1" s="6"/>
      <c r="N1" s="25" t="s">
        <v>82</v>
      </c>
      <c r="O1" s="23"/>
      <c r="P1" s="23"/>
      <c r="Q1" s="23"/>
      <c r="R1" s="24"/>
      <c r="S1" s="6"/>
      <c r="T1" s="25" t="s">
        <v>81</v>
      </c>
      <c r="U1" s="23"/>
      <c r="V1" s="23"/>
      <c r="W1" s="23"/>
      <c r="X1" s="24"/>
      <c r="Y1" s="23" t="s">
        <v>83</v>
      </c>
      <c r="Z1" s="23"/>
      <c r="AA1" s="23"/>
      <c r="AB1" s="23"/>
      <c r="AC1" s="23"/>
      <c r="AD1" s="23"/>
      <c r="AE1" s="23"/>
      <c r="AF1" s="23"/>
      <c r="AG1" s="23"/>
      <c r="AH1" s="23"/>
    </row>
    <row r="2" spans="1:34" x14ac:dyDescent="0.25">
      <c r="A2" s="7" t="s">
        <v>85</v>
      </c>
      <c r="B2" s="7" t="s">
        <v>7</v>
      </c>
      <c r="C2" s="7" t="s">
        <v>8</v>
      </c>
      <c r="D2" s="7" t="s">
        <v>9</v>
      </c>
      <c r="E2" s="7" t="s">
        <v>10</v>
      </c>
      <c r="F2" s="8" t="s">
        <v>11</v>
      </c>
      <c r="G2" s="7" t="s">
        <v>85</v>
      </c>
      <c r="H2" s="7" t="s">
        <v>12</v>
      </c>
      <c r="I2" s="7" t="s">
        <v>13</v>
      </c>
      <c r="J2" s="7" t="s">
        <v>14</v>
      </c>
      <c r="K2" s="7" t="s">
        <v>15</v>
      </c>
      <c r="L2" s="8" t="s">
        <v>16</v>
      </c>
      <c r="M2" s="7" t="s">
        <v>85</v>
      </c>
      <c r="N2" s="9" t="s">
        <v>17</v>
      </c>
      <c r="O2" s="7" t="s">
        <v>18</v>
      </c>
      <c r="P2" s="7" t="s">
        <v>19</v>
      </c>
      <c r="Q2" s="7" t="s">
        <v>20</v>
      </c>
      <c r="R2" s="8" t="s">
        <v>21</v>
      </c>
      <c r="S2" s="7" t="s">
        <v>85</v>
      </c>
      <c r="T2" s="9" t="s">
        <v>22</v>
      </c>
      <c r="U2" s="7" t="s">
        <v>23</v>
      </c>
      <c r="V2" s="7" t="s">
        <v>24</v>
      </c>
      <c r="W2" s="7" t="s">
        <v>25</v>
      </c>
      <c r="X2" s="8" t="s">
        <v>26</v>
      </c>
      <c r="Y2" s="7" t="s">
        <v>27</v>
      </c>
      <c r="Z2" s="7" t="s">
        <v>28</v>
      </c>
      <c r="AA2" s="7" t="s">
        <v>29</v>
      </c>
      <c r="AB2" s="7" t="s">
        <v>30</v>
      </c>
      <c r="AC2" s="7" t="s">
        <v>31</v>
      </c>
      <c r="AD2" s="7" t="s">
        <v>32</v>
      </c>
      <c r="AE2" s="7" t="s">
        <v>33</v>
      </c>
      <c r="AF2" s="7" t="s">
        <v>34</v>
      </c>
      <c r="AG2" s="7" t="s">
        <v>35</v>
      </c>
      <c r="AH2" s="7" t="s">
        <v>36</v>
      </c>
    </row>
    <row r="3" spans="1:34" x14ac:dyDescent="0.25">
      <c r="A3" s="10"/>
      <c r="B3" s="10">
        <v>1</v>
      </c>
      <c r="C3" s="10">
        <v>1</v>
      </c>
      <c r="D3" s="10">
        <v>0</v>
      </c>
      <c r="E3" s="10">
        <v>0</v>
      </c>
      <c r="F3" s="11">
        <v>0</v>
      </c>
      <c r="G3" s="10"/>
      <c r="H3" s="10">
        <v>0</v>
      </c>
      <c r="I3" s="10">
        <v>1</v>
      </c>
      <c r="J3" s="10">
        <v>1</v>
      </c>
      <c r="K3" s="10">
        <v>1</v>
      </c>
      <c r="L3" s="11">
        <v>1</v>
      </c>
      <c r="M3" s="10"/>
      <c r="N3" s="12">
        <v>1</v>
      </c>
      <c r="O3" s="10">
        <v>1</v>
      </c>
      <c r="P3" s="10">
        <v>1</v>
      </c>
      <c r="Q3" s="10">
        <v>1</v>
      </c>
      <c r="R3" s="11">
        <v>1</v>
      </c>
      <c r="S3" s="10"/>
      <c r="T3" s="12">
        <v>0</v>
      </c>
      <c r="U3" s="10">
        <v>1</v>
      </c>
      <c r="V3" s="10">
        <v>1</v>
      </c>
      <c r="W3" s="10">
        <v>1</v>
      </c>
      <c r="X3" s="11">
        <v>0</v>
      </c>
      <c r="Y3" s="10">
        <v>-1</v>
      </c>
      <c r="Z3" s="10">
        <v>1</v>
      </c>
      <c r="AA3" s="10">
        <v>1</v>
      </c>
      <c r="AB3" s="10">
        <v>1</v>
      </c>
      <c r="AC3" s="10">
        <v>1</v>
      </c>
      <c r="AD3" s="10">
        <v>1</v>
      </c>
      <c r="AE3" s="10">
        <v>0</v>
      </c>
      <c r="AF3" s="10">
        <v>1</v>
      </c>
      <c r="AG3" s="10">
        <v>1</v>
      </c>
      <c r="AH3" s="10">
        <v>1</v>
      </c>
    </row>
    <row r="4" spans="1:34" x14ac:dyDescent="0.25">
      <c r="A4" s="13"/>
      <c r="B4" s="13">
        <v>2</v>
      </c>
      <c r="C4" s="13">
        <v>2</v>
      </c>
      <c r="D4" s="13">
        <v>2</v>
      </c>
      <c r="E4" s="13">
        <v>1</v>
      </c>
      <c r="F4" s="14">
        <v>2</v>
      </c>
      <c r="G4" s="13"/>
      <c r="H4" s="13">
        <v>-1</v>
      </c>
      <c r="I4" s="13">
        <v>-1</v>
      </c>
      <c r="J4" s="13">
        <v>1</v>
      </c>
      <c r="K4" s="13">
        <v>-1</v>
      </c>
      <c r="L4" s="14">
        <v>0</v>
      </c>
      <c r="M4" s="13"/>
      <c r="N4" s="15">
        <v>1</v>
      </c>
      <c r="O4" s="13">
        <v>2</v>
      </c>
      <c r="P4" s="13">
        <v>2</v>
      </c>
      <c r="Q4" s="13">
        <v>1</v>
      </c>
      <c r="R4" s="14">
        <v>2</v>
      </c>
      <c r="S4" s="13"/>
      <c r="T4" s="15">
        <v>1</v>
      </c>
      <c r="U4" s="13">
        <v>0</v>
      </c>
      <c r="V4" s="13">
        <v>2</v>
      </c>
      <c r="W4" s="13">
        <v>1</v>
      </c>
      <c r="X4" s="14">
        <v>1</v>
      </c>
      <c r="Y4" s="13">
        <v>1</v>
      </c>
      <c r="Z4" s="13">
        <v>1</v>
      </c>
      <c r="AA4" s="13">
        <v>-2</v>
      </c>
      <c r="AB4" s="13">
        <v>2</v>
      </c>
      <c r="AC4" s="13">
        <v>-2</v>
      </c>
      <c r="AD4" s="13">
        <v>1</v>
      </c>
      <c r="AE4" s="13">
        <v>2</v>
      </c>
      <c r="AF4" s="13">
        <v>1</v>
      </c>
      <c r="AG4" s="13">
        <v>-1</v>
      </c>
      <c r="AH4" s="13">
        <v>0</v>
      </c>
    </row>
    <row r="5" spans="1:34" x14ac:dyDescent="0.25">
      <c r="A5" s="10"/>
      <c r="B5" s="10">
        <v>0</v>
      </c>
      <c r="C5" s="10">
        <v>0</v>
      </c>
      <c r="D5" s="10">
        <v>0</v>
      </c>
      <c r="E5" s="10">
        <v>1</v>
      </c>
      <c r="F5" s="11">
        <v>1</v>
      </c>
      <c r="G5" s="10"/>
      <c r="H5" s="10">
        <v>0</v>
      </c>
      <c r="I5" s="10">
        <v>2</v>
      </c>
      <c r="J5" s="10">
        <v>1</v>
      </c>
      <c r="K5" s="10">
        <v>1</v>
      </c>
      <c r="L5" s="11">
        <v>2</v>
      </c>
      <c r="M5" s="10"/>
      <c r="N5" s="12">
        <v>2</v>
      </c>
      <c r="O5" s="10">
        <v>1</v>
      </c>
      <c r="P5" s="10">
        <v>1</v>
      </c>
      <c r="Q5" s="10">
        <v>2</v>
      </c>
      <c r="R5" s="11">
        <v>2</v>
      </c>
      <c r="S5" s="10"/>
      <c r="T5" s="12">
        <v>2</v>
      </c>
      <c r="U5" s="10">
        <v>2</v>
      </c>
      <c r="V5" s="10">
        <v>1</v>
      </c>
      <c r="W5" s="10">
        <v>1</v>
      </c>
      <c r="X5" s="11">
        <v>2</v>
      </c>
      <c r="Y5" s="10">
        <v>1</v>
      </c>
      <c r="Z5" s="10">
        <v>2</v>
      </c>
      <c r="AA5" s="10">
        <v>0</v>
      </c>
      <c r="AB5" s="10">
        <v>0</v>
      </c>
      <c r="AC5" s="10">
        <v>1</v>
      </c>
      <c r="AD5" s="10">
        <v>1</v>
      </c>
      <c r="AE5" s="10">
        <v>1</v>
      </c>
      <c r="AF5" s="10">
        <v>0</v>
      </c>
      <c r="AG5" s="10">
        <v>1</v>
      </c>
      <c r="AH5" s="10">
        <v>0</v>
      </c>
    </row>
    <row r="6" spans="1:34" x14ac:dyDescent="0.25">
      <c r="A6" s="13"/>
      <c r="B6" s="13">
        <v>1</v>
      </c>
      <c r="C6" s="13">
        <v>2</v>
      </c>
      <c r="D6" s="13">
        <v>0</v>
      </c>
      <c r="E6" s="13">
        <v>1</v>
      </c>
      <c r="F6" s="14">
        <v>1</v>
      </c>
      <c r="G6" s="13"/>
      <c r="H6" s="13">
        <v>1</v>
      </c>
      <c r="I6" s="13">
        <v>-1</v>
      </c>
      <c r="J6" s="13">
        <v>-1</v>
      </c>
      <c r="K6" s="13">
        <v>-2</v>
      </c>
      <c r="L6" s="14">
        <v>1</v>
      </c>
      <c r="M6" s="13"/>
      <c r="N6" s="15">
        <v>0</v>
      </c>
      <c r="O6" s="13">
        <v>1</v>
      </c>
      <c r="P6" s="13">
        <v>1</v>
      </c>
      <c r="Q6" s="13">
        <v>1</v>
      </c>
      <c r="R6" s="14">
        <v>1</v>
      </c>
      <c r="S6" s="13"/>
      <c r="T6" s="15">
        <v>1</v>
      </c>
      <c r="U6" s="13">
        <v>1</v>
      </c>
      <c r="V6" s="13">
        <v>1</v>
      </c>
      <c r="W6" s="13">
        <v>1</v>
      </c>
      <c r="X6" s="14">
        <v>1</v>
      </c>
      <c r="Y6" s="13">
        <v>1</v>
      </c>
      <c r="Z6" s="13">
        <v>1</v>
      </c>
      <c r="AA6" s="13">
        <v>-2</v>
      </c>
      <c r="AB6" s="13">
        <v>0</v>
      </c>
      <c r="AC6" s="13">
        <v>0</v>
      </c>
      <c r="AD6" s="13">
        <v>1</v>
      </c>
      <c r="AE6" s="13">
        <v>1</v>
      </c>
      <c r="AF6" s="13">
        <v>1</v>
      </c>
      <c r="AG6" s="13">
        <v>1</v>
      </c>
      <c r="AH6" s="13">
        <v>-1</v>
      </c>
    </row>
    <row r="7" spans="1:34" x14ac:dyDescent="0.25">
      <c r="A7" s="10"/>
      <c r="B7" s="10">
        <v>0</v>
      </c>
      <c r="C7" s="10">
        <v>1</v>
      </c>
      <c r="D7" s="10">
        <v>0</v>
      </c>
      <c r="E7" s="10">
        <v>0</v>
      </c>
      <c r="F7" s="11">
        <v>1</v>
      </c>
      <c r="G7" s="10"/>
      <c r="H7" s="10">
        <v>2</v>
      </c>
      <c r="I7" s="10">
        <v>2</v>
      </c>
      <c r="J7" s="10">
        <v>2</v>
      </c>
      <c r="K7" s="10">
        <v>-2</v>
      </c>
      <c r="L7" s="11">
        <v>2</v>
      </c>
      <c r="M7" s="10"/>
      <c r="N7" s="12">
        <v>2</v>
      </c>
      <c r="O7" s="10">
        <v>2</v>
      </c>
      <c r="P7" s="10">
        <v>2</v>
      </c>
      <c r="Q7" s="10">
        <v>2</v>
      </c>
      <c r="R7" s="11">
        <v>2</v>
      </c>
      <c r="S7" s="10"/>
      <c r="T7" s="12">
        <v>2</v>
      </c>
      <c r="U7" s="10">
        <v>2</v>
      </c>
      <c r="V7" s="10">
        <v>1</v>
      </c>
      <c r="W7" s="10">
        <v>2</v>
      </c>
      <c r="X7" s="11">
        <v>2</v>
      </c>
      <c r="Y7" s="10">
        <v>1</v>
      </c>
      <c r="Z7" s="10">
        <v>1</v>
      </c>
      <c r="AA7" s="10">
        <v>0</v>
      </c>
      <c r="AB7" s="10">
        <v>2</v>
      </c>
      <c r="AC7" s="10">
        <v>1</v>
      </c>
      <c r="AD7" s="10">
        <v>1</v>
      </c>
      <c r="AE7" s="10">
        <v>2</v>
      </c>
      <c r="AF7" s="10">
        <v>2</v>
      </c>
      <c r="AG7" s="10">
        <v>0</v>
      </c>
      <c r="AH7" s="10">
        <v>0</v>
      </c>
    </row>
    <row r="8" spans="1:34" x14ac:dyDescent="0.25">
      <c r="A8" s="13"/>
      <c r="B8" s="13">
        <v>2</v>
      </c>
      <c r="C8" s="13">
        <v>2</v>
      </c>
      <c r="D8" s="13">
        <v>2</v>
      </c>
      <c r="E8" s="13">
        <v>0</v>
      </c>
      <c r="F8" s="14">
        <v>2</v>
      </c>
      <c r="G8" s="13"/>
      <c r="H8" s="13">
        <v>2</v>
      </c>
      <c r="I8" s="13">
        <v>1</v>
      </c>
      <c r="J8" s="13">
        <v>2</v>
      </c>
      <c r="K8" s="13">
        <v>2</v>
      </c>
      <c r="L8" s="14">
        <v>2</v>
      </c>
      <c r="M8" s="13"/>
      <c r="N8" s="15">
        <v>2</v>
      </c>
      <c r="O8" s="13">
        <v>2</v>
      </c>
      <c r="P8" s="13">
        <v>2</v>
      </c>
      <c r="Q8" s="13">
        <v>2</v>
      </c>
      <c r="R8" s="14">
        <v>2</v>
      </c>
      <c r="S8" s="13"/>
      <c r="T8" s="15">
        <v>2</v>
      </c>
      <c r="U8" s="13">
        <v>2</v>
      </c>
      <c r="V8" s="13">
        <v>2</v>
      </c>
      <c r="W8" s="13">
        <v>1</v>
      </c>
      <c r="X8" s="14">
        <v>2</v>
      </c>
      <c r="Y8" s="13">
        <v>2</v>
      </c>
      <c r="Z8" s="13">
        <v>2</v>
      </c>
      <c r="AA8" s="13">
        <v>2</v>
      </c>
      <c r="AB8" s="13">
        <v>2</v>
      </c>
      <c r="AC8" s="13">
        <v>2</v>
      </c>
      <c r="AD8" s="13">
        <v>2</v>
      </c>
      <c r="AE8" s="13">
        <v>2</v>
      </c>
      <c r="AF8" s="13">
        <v>2</v>
      </c>
      <c r="AG8" s="13">
        <v>2</v>
      </c>
      <c r="AH8" s="13">
        <v>2</v>
      </c>
    </row>
    <row r="9" spans="1:34" x14ac:dyDescent="0.25">
      <c r="A9" s="10"/>
      <c r="B9" s="10">
        <v>2</v>
      </c>
      <c r="C9" s="10">
        <v>1</v>
      </c>
      <c r="D9" s="10">
        <v>1</v>
      </c>
      <c r="E9" s="10">
        <v>0</v>
      </c>
      <c r="F9" s="11">
        <v>2</v>
      </c>
      <c r="G9" s="10"/>
      <c r="H9" s="10">
        <v>2</v>
      </c>
      <c r="I9" s="10">
        <v>2</v>
      </c>
      <c r="J9" s="10">
        <v>2</v>
      </c>
      <c r="K9" s="10">
        <v>1</v>
      </c>
      <c r="L9" s="11">
        <v>2</v>
      </c>
      <c r="M9" s="10"/>
      <c r="N9" s="12">
        <v>2</v>
      </c>
      <c r="O9" s="10">
        <v>2</v>
      </c>
      <c r="P9" s="10">
        <v>2</v>
      </c>
      <c r="Q9" s="10">
        <v>2</v>
      </c>
      <c r="R9" s="11">
        <v>2</v>
      </c>
      <c r="S9" s="10"/>
      <c r="T9" s="12">
        <v>1</v>
      </c>
      <c r="U9" s="10">
        <v>2</v>
      </c>
      <c r="V9" s="10">
        <v>1</v>
      </c>
      <c r="W9" s="10">
        <v>1</v>
      </c>
      <c r="X9" s="11">
        <v>1</v>
      </c>
      <c r="Y9" s="10">
        <v>2</v>
      </c>
      <c r="Z9" s="10">
        <v>2</v>
      </c>
      <c r="AA9" s="10">
        <v>0</v>
      </c>
      <c r="AB9" s="10">
        <v>2</v>
      </c>
      <c r="AC9" s="10">
        <v>2</v>
      </c>
      <c r="AD9" s="10">
        <v>1</v>
      </c>
      <c r="AE9" s="10">
        <v>2</v>
      </c>
      <c r="AF9" s="10">
        <v>2</v>
      </c>
      <c r="AG9" s="10">
        <v>2</v>
      </c>
      <c r="AH9" s="10">
        <v>2</v>
      </c>
    </row>
    <row r="10" spans="1:34" x14ac:dyDescent="0.25">
      <c r="A10" s="13"/>
      <c r="B10" s="13">
        <v>1</v>
      </c>
      <c r="C10" s="13">
        <v>1</v>
      </c>
      <c r="D10" s="13">
        <v>0</v>
      </c>
      <c r="E10" s="13">
        <v>0</v>
      </c>
      <c r="F10" s="14">
        <v>1</v>
      </c>
      <c r="G10" s="13"/>
      <c r="H10" s="13">
        <v>2</v>
      </c>
      <c r="I10" s="13">
        <v>1</v>
      </c>
      <c r="J10" s="13">
        <v>1</v>
      </c>
      <c r="K10" s="13">
        <v>1</v>
      </c>
      <c r="L10" s="14">
        <v>1</v>
      </c>
      <c r="M10" s="13"/>
      <c r="N10" s="15">
        <v>2</v>
      </c>
      <c r="O10" s="13">
        <v>1</v>
      </c>
      <c r="P10" s="13">
        <v>1</v>
      </c>
      <c r="Q10" s="13">
        <v>1</v>
      </c>
      <c r="R10" s="14">
        <v>1</v>
      </c>
      <c r="S10" s="13"/>
      <c r="T10" s="15">
        <v>1</v>
      </c>
      <c r="U10" s="13">
        <v>1</v>
      </c>
      <c r="V10" s="13">
        <v>0</v>
      </c>
      <c r="W10" s="13">
        <v>1</v>
      </c>
      <c r="X10" s="14">
        <v>1</v>
      </c>
      <c r="Y10" s="13">
        <v>1</v>
      </c>
      <c r="Z10" s="13">
        <v>0</v>
      </c>
      <c r="AA10" s="13">
        <v>0</v>
      </c>
      <c r="AB10" s="13">
        <v>1</v>
      </c>
      <c r="AC10" s="13">
        <v>1</v>
      </c>
      <c r="AD10" s="13">
        <v>0</v>
      </c>
      <c r="AE10" s="13">
        <v>0</v>
      </c>
      <c r="AF10" s="13">
        <v>2</v>
      </c>
      <c r="AG10" s="13">
        <v>0</v>
      </c>
      <c r="AH10" s="13">
        <v>1</v>
      </c>
    </row>
    <row r="11" spans="1:34" x14ac:dyDescent="0.25">
      <c r="A11" s="10"/>
      <c r="B11" s="10">
        <v>1</v>
      </c>
      <c r="C11" s="10">
        <v>1</v>
      </c>
      <c r="D11" s="10">
        <v>1</v>
      </c>
      <c r="E11" s="10">
        <v>1</v>
      </c>
      <c r="F11" s="11">
        <v>1</v>
      </c>
      <c r="G11" s="10"/>
      <c r="H11" s="10">
        <v>1</v>
      </c>
      <c r="I11" s="10">
        <v>1</v>
      </c>
      <c r="J11" s="10">
        <v>1</v>
      </c>
      <c r="K11" s="10">
        <v>0</v>
      </c>
      <c r="L11" s="11">
        <v>1</v>
      </c>
      <c r="M11" s="10"/>
      <c r="N11" s="12">
        <v>1</v>
      </c>
      <c r="O11" s="10">
        <v>1</v>
      </c>
      <c r="P11" s="10">
        <v>0</v>
      </c>
      <c r="Q11" s="10">
        <v>2</v>
      </c>
      <c r="R11" s="11">
        <v>1</v>
      </c>
      <c r="S11" s="10"/>
      <c r="T11" s="12">
        <v>0</v>
      </c>
      <c r="U11" s="10">
        <v>0</v>
      </c>
      <c r="V11" s="10">
        <v>0</v>
      </c>
      <c r="W11" s="10">
        <v>0</v>
      </c>
      <c r="X11" s="11">
        <v>1</v>
      </c>
      <c r="Y11" s="10">
        <v>1</v>
      </c>
      <c r="Z11" s="10">
        <v>1</v>
      </c>
      <c r="AA11" s="10">
        <v>0</v>
      </c>
      <c r="AB11" s="10">
        <v>1</v>
      </c>
      <c r="AC11" s="10">
        <v>1</v>
      </c>
      <c r="AD11" s="10">
        <v>1</v>
      </c>
      <c r="AE11" s="10">
        <v>1</v>
      </c>
      <c r="AF11" s="10">
        <v>1</v>
      </c>
      <c r="AG11" s="10">
        <v>0</v>
      </c>
      <c r="AH11" s="10">
        <v>1</v>
      </c>
    </row>
    <row r="12" spans="1:34" x14ac:dyDescent="0.25">
      <c r="A12" s="13"/>
      <c r="B12" s="13">
        <v>2</v>
      </c>
      <c r="C12" s="13">
        <v>2</v>
      </c>
      <c r="D12" s="13">
        <v>2</v>
      </c>
      <c r="E12" s="13">
        <v>1</v>
      </c>
      <c r="F12" s="14">
        <v>2</v>
      </c>
      <c r="G12" s="13"/>
      <c r="H12" s="13">
        <v>2</v>
      </c>
      <c r="I12" s="13">
        <v>2</v>
      </c>
      <c r="J12" s="13">
        <v>1</v>
      </c>
      <c r="K12" s="13">
        <v>1</v>
      </c>
      <c r="L12" s="14">
        <v>0</v>
      </c>
      <c r="M12" s="13"/>
      <c r="N12" s="15">
        <v>1</v>
      </c>
      <c r="O12" s="13">
        <v>1</v>
      </c>
      <c r="P12" s="13">
        <v>1</v>
      </c>
      <c r="Q12" s="13">
        <v>1</v>
      </c>
      <c r="R12" s="14">
        <v>1</v>
      </c>
      <c r="S12" s="13"/>
      <c r="T12" s="15">
        <v>1</v>
      </c>
      <c r="U12" s="13">
        <v>1</v>
      </c>
      <c r="V12" s="13">
        <v>1</v>
      </c>
      <c r="W12" s="13">
        <v>1</v>
      </c>
      <c r="X12" s="14">
        <v>2</v>
      </c>
      <c r="Y12" s="13">
        <v>1</v>
      </c>
      <c r="Z12" s="13">
        <v>2</v>
      </c>
      <c r="AA12" s="13">
        <v>1</v>
      </c>
      <c r="AB12" s="13">
        <v>2</v>
      </c>
      <c r="AC12" s="13">
        <v>1</v>
      </c>
      <c r="AD12" s="13">
        <v>1</v>
      </c>
      <c r="AE12" s="13">
        <v>2</v>
      </c>
      <c r="AF12" s="13">
        <v>1</v>
      </c>
      <c r="AG12" s="13">
        <v>0</v>
      </c>
      <c r="AH12" s="13">
        <v>1</v>
      </c>
    </row>
    <row r="13" spans="1:34" x14ac:dyDescent="0.25">
      <c r="A13" s="10"/>
      <c r="B13" s="10">
        <v>1</v>
      </c>
      <c r="C13" s="10">
        <v>2</v>
      </c>
      <c r="D13" s="10">
        <v>2</v>
      </c>
      <c r="E13" s="10">
        <v>1</v>
      </c>
      <c r="F13" s="11">
        <v>2</v>
      </c>
      <c r="G13" s="10"/>
      <c r="H13" s="10">
        <v>2</v>
      </c>
      <c r="I13" s="10">
        <v>-1</v>
      </c>
      <c r="J13" s="10">
        <v>2</v>
      </c>
      <c r="K13" s="10">
        <v>2</v>
      </c>
      <c r="L13" s="11">
        <v>2</v>
      </c>
      <c r="M13" s="10"/>
      <c r="N13" s="12">
        <v>2</v>
      </c>
      <c r="O13" s="10">
        <v>2</v>
      </c>
      <c r="P13" s="10">
        <v>2</v>
      </c>
      <c r="Q13" s="10">
        <v>2</v>
      </c>
      <c r="R13" s="11">
        <v>2</v>
      </c>
      <c r="S13" s="10"/>
      <c r="T13" s="12">
        <v>2</v>
      </c>
      <c r="U13" s="10">
        <v>2</v>
      </c>
      <c r="V13" s="10">
        <v>2</v>
      </c>
      <c r="W13" s="10">
        <v>2</v>
      </c>
      <c r="X13" s="11">
        <v>2</v>
      </c>
      <c r="Y13" s="10">
        <v>2</v>
      </c>
      <c r="Z13" s="10">
        <v>2</v>
      </c>
      <c r="AA13" s="10">
        <v>-2</v>
      </c>
      <c r="AB13" s="10">
        <v>2</v>
      </c>
      <c r="AC13" s="10">
        <v>2</v>
      </c>
      <c r="AD13" s="10">
        <v>2</v>
      </c>
      <c r="AE13" s="10">
        <v>2</v>
      </c>
      <c r="AF13" s="10">
        <v>2</v>
      </c>
      <c r="AG13" s="10">
        <v>2</v>
      </c>
      <c r="AH13" s="10">
        <v>2</v>
      </c>
    </row>
    <row r="14" spans="1:34" x14ac:dyDescent="0.25">
      <c r="A14" s="13"/>
      <c r="B14" s="13">
        <v>0</v>
      </c>
      <c r="C14" s="13">
        <v>1</v>
      </c>
      <c r="D14" s="13">
        <v>0</v>
      </c>
      <c r="E14" s="13">
        <v>0</v>
      </c>
      <c r="F14" s="14">
        <v>0</v>
      </c>
      <c r="G14" s="13"/>
      <c r="H14" s="13">
        <v>-1</v>
      </c>
      <c r="I14" s="13">
        <v>0</v>
      </c>
      <c r="J14" s="13">
        <v>0</v>
      </c>
      <c r="K14" s="13">
        <v>0</v>
      </c>
      <c r="L14" s="14">
        <v>1</v>
      </c>
      <c r="M14" s="13"/>
      <c r="N14" s="15">
        <v>1</v>
      </c>
      <c r="O14" s="13">
        <v>0</v>
      </c>
      <c r="P14" s="13">
        <v>-1</v>
      </c>
      <c r="Q14" s="13">
        <v>1</v>
      </c>
      <c r="R14" s="14">
        <v>0</v>
      </c>
      <c r="S14" s="13"/>
      <c r="T14" s="15">
        <v>0</v>
      </c>
      <c r="U14" s="13">
        <v>-1</v>
      </c>
      <c r="V14" s="13">
        <v>0</v>
      </c>
      <c r="W14" s="13">
        <v>-1</v>
      </c>
      <c r="X14" s="14">
        <v>0</v>
      </c>
      <c r="Y14" s="13">
        <v>1</v>
      </c>
      <c r="Z14" s="13">
        <v>1</v>
      </c>
      <c r="AA14" s="13">
        <v>1</v>
      </c>
      <c r="AB14" s="13">
        <v>0</v>
      </c>
      <c r="AC14" s="13">
        <v>1</v>
      </c>
      <c r="AD14" s="13">
        <v>1</v>
      </c>
      <c r="AE14" s="13">
        <v>1</v>
      </c>
      <c r="AF14" s="13">
        <v>0</v>
      </c>
      <c r="AG14" s="13">
        <v>1</v>
      </c>
      <c r="AH14" s="13">
        <v>1</v>
      </c>
    </row>
    <row r="15" spans="1:34" x14ac:dyDescent="0.25">
      <c r="A15" s="10"/>
      <c r="B15" s="10">
        <v>1</v>
      </c>
      <c r="C15" s="10">
        <v>1</v>
      </c>
      <c r="D15" s="10">
        <v>0</v>
      </c>
      <c r="E15" s="10">
        <v>1</v>
      </c>
      <c r="F15" s="11">
        <v>1</v>
      </c>
      <c r="G15" s="10"/>
      <c r="H15" s="10">
        <v>2</v>
      </c>
      <c r="I15" s="10">
        <v>1</v>
      </c>
      <c r="J15" s="10">
        <v>1</v>
      </c>
      <c r="K15" s="10">
        <v>1</v>
      </c>
      <c r="L15" s="11">
        <v>0</v>
      </c>
      <c r="M15" s="10"/>
      <c r="N15" s="12">
        <v>1</v>
      </c>
      <c r="O15" s="10">
        <v>2</v>
      </c>
      <c r="P15" s="10">
        <v>1</v>
      </c>
      <c r="Q15" s="10">
        <v>2</v>
      </c>
      <c r="R15" s="11">
        <v>1</v>
      </c>
      <c r="S15" s="10"/>
      <c r="T15" s="12">
        <v>1</v>
      </c>
      <c r="U15" s="10">
        <v>1</v>
      </c>
      <c r="V15" s="10">
        <v>1</v>
      </c>
      <c r="W15" s="10">
        <v>0</v>
      </c>
      <c r="X15" s="11">
        <v>2</v>
      </c>
      <c r="Y15" s="10">
        <v>1</v>
      </c>
      <c r="Z15" s="10">
        <v>1</v>
      </c>
      <c r="AA15" s="10">
        <v>-1</v>
      </c>
      <c r="AB15" s="10">
        <v>1</v>
      </c>
      <c r="AC15" s="10">
        <v>1</v>
      </c>
      <c r="AD15" s="10">
        <v>1</v>
      </c>
      <c r="AE15" s="10">
        <v>1</v>
      </c>
      <c r="AF15" s="10">
        <v>1</v>
      </c>
      <c r="AG15" s="10">
        <v>1</v>
      </c>
      <c r="AH15" s="10">
        <v>1</v>
      </c>
    </row>
    <row r="16" spans="1:34" x14ac:dyDescent="0.25">
      <c r="A16" s="13"/>
      <c r="B16" s="13">
        <v>2</v>
      </c>
      <c r="C16" s="13">
        <v>2</v>
      </c>
      <c r="D16" s="13">
        <v>1</v>
      </c>
      <c r="E16" s="13">
        <v>1</v>
      </c>
      <c r="F16" s="14">
        <v>2</v>
      </c>
      <c r="G16" s="13"/>
      <c r="H16" s="13">
        <v>2</v>
      </c>
      <c r="I16" s="13">
        <v>1</v>
      </c>
      <c r="J16" s="13">
        <v>1</v>
      </c>
      <c r="K16" s="13">
        <v>1</v>
      </c>
      <c r="L16" s="14">
        <v>2</v>
      </c>
      <c r="M16" s="13"/>
      <c r="N16" s="15">
        <v>2</v>
      </c>
      <c r="O16" s="13">
        <v>2</v>
      </c>
      <c r="P16" s="13">
        <v>2</v>
      </c>
      <c r="Q16" s="13">
        <v>2</v>
      </c>
      <c r="R16" s="14">
        <v>2</v>
      </c>
      <c r="S16" s="13"/>
      <c r="T16" s="15">
        <v>1</v>
      </c>
      <c r="U16" s="13">
        <v>2</v>
      </c>
      <c r="V16" s="13">
        <v>2</v>
      </c>
      <c r="W16" s="13">
        <v>2</v>
      </c>
      <c r="X16" s="14">
        <v>2</v>
      </c>
      <c r="Y16" s="13">
        <v>2</v>
      </c>
      <c r="Z16" s="13">
        <v>2</v>
      </c>
      <c r="AA16" s="13">
        <v>-1</v>
      </c>
      <c r="AB16" s="13">
        <v>1</v>
      </c>
      <c r="AC16" s="13">
        <v>1</v>
      </c>
      <c r="AD16" s="13">
        <v>2</v>
      </c>
      <c r="AE16" s="13">
        <v>2</v>
      </c>
      <c r="AF16" s="13">
        <v>1</v>
      </c>
      <c r="AG16" s="13">
        <v>2</v>
      </c>
      <c r="AH16" s="13">
        <v>2</v>
      </c>
    </row>
    <row r="17" spans="1:34" x14ac:dyDescent="0.25">
      <c r="A17" s="10"/>
      <c r="B17" s="10">
        <v>1</v>
      </c>
      <c r="C17" s="10">
        <v>1</v>
      </c>
      <c r="D17" s="10">
        <v>1</v>
      </c>
      <c r="E17" s="10">
        <v>2</v>
      </c>
      <c r="F17" s="11">
        <v>0</v>
      </c>
      <c r="G17" s="10"/>
      <c r="H17" s="10">
        <v>-1</v>
      </c>
      <c r="I17" s="10">
        <v>-2</v>
      </c>
      <c r="J17" s="10">
        <v>-1</v>
      </c>
      <c r="K17" s="10">
        <v>-1</v>
      </c>
      <c r="L17" s="11">
        <v>-1</v>
      </c>
      <c r="M17" s="10"/>
      <c r="N17" s="12">
        <v>1</v>
      </c>
      <c r="O17" s="10">
        <v>1</v>
      </c>
      <c r="P17" s="10">
        <v>2</v>
      </c>
      <c r="Q17" s="10">
        <v>2</v>
      </c>
      <c r="R17" s="11">
        <v>2</v>
      </c>
      <c r="S17" s="10"/>
      <c r="T17" s="12">
        <v>1</v>
      </c>
      <c r="U17" s="10">
        <v>1</v>
      </c>
      <c r="V17" s="10">
        <v>0</v>
      </c>
      <c r="W17" s="10">
        <v>1</v>
      </c>
      <c r="X17" s="11">
        <v>1</v>
      </c>
      <c r="Y17" s="10">
        <v>1</v>
      </c>
      <c r="Z17" s="10">
        <v>2</v>
      </c>
      <c r="AA17" s="10">
        <v>-2</v>
      </c>
      <c r="AB17" s="10">
        <v>1</v>
      </c>
      <c r="AC17" s="10">
        <v>0</v>
      </c>
      <c r="AD17" s="10">
        <v>-1</v>
      </c>
      <c r="AE17" s="10">
        <v>1</v>
      </c>
      <c r="AF17" s="10">
        <v>2</v>
      </c>
      <c r="AG17" s="10">
        <v>0</v>
      </c>
      <c r="AH17" s="10">
        <v>1</v>
      </c>
    </row>
    <row r="18" spans="1:34" x14ac:dyDescent="0.25">
      <c r="A18" s="13"/>
      <c r="B18" s="13">
        <v>1</v>
      </c>
      <c r="C18" s="13">
        <v>1</v>
      </c>
      <c r="D18" s="13">
        <v>1</v>
      </c>
      <c r="E18" s="13">
        <v>1</v>
      </c>
      <c r="F18" s="14">
        <v>1</v>
      </c>
      <c r="G18" s="13"/>
      <c r="H18" s="13">
        <v>1</v>
      </c>
      <c r="I18" s="13">
        <v>1</v>
      </c>
      <c r="J18" s="13">
        <v>1</v>
      </c>
      <c r="K18" s="13">
        <v>1</v>
      </c>
      <c r="L18" s="14">
        <v>1</v>
      </c>
      <c r="M18" s="13"/>
      <c r="N18" s="15">
        <v>1</v>
      </c>
      <c r="O18" s="13">
        <v>1</v>
      </c>
      <c r="P18" s="13">
        <v>0</v>
      </c>
      <c r="Q18" s="13">
        <v>0</v>
      </c>
      <c r="R18" s="14">
        <v>0</v>
      </c>
      <c r="S18" s="13"/>
      <c r="T18" s="15">
        <v>0</v>
      </c>
      <c r="U18" s="13">
        <v>1</v>
      </c>
      <c r="V18" s="13">
        <v>0</v>
      </c>
      <c r="W18" s="13">
        <v>1</v>
      </c>
      <c r="X18" s="14">
        <v>0</v>
      </c>
      <c r="Y18" s="13">
        <v>1</v>
      </c>
      <c r="Z18" s="13">
        <v>0</v>
      </c>
      <c r="AA18" s="13">
        <v>0</v>
      </c>
      <c r="AB18" s="13">
        <v>1</v>
      </c>
      <c r="AC18" s="13">
        <v>1</v>
      </c>
      <c r="AD18" s="13">
        <v>0</v>
      </c>
      <c r="AE18" s="13">
        <v>1</v>
      </c>
      <c r="AF18" s="13">
        <v>1</v>
      </c>
      <c r="AG18" s="13">
        <v>1</v>
      </c>
      <c r="AH18" s="13">
        <v>1</v>
      </c>
    </row>
    <row r="19" spans="1:34" x14ac:dyDescent="0.25">
      <c r="A19" s="10"/>
      <c r="B19" s="10">
        <v>2</v>
      </c>
      <c r="C19" s="10">
        <v>2</v>
      </c>
      <c r="D19" s="10">
        <v>2</v>
      </c>
      <c r="E19" s="10">
        <v>2</v>
      </c>
      <c r="F19" s="11">
        <v>2</v>
      </c>
      <c r="G19" s="10"/>
      <c r="H19" s="10">
        <v>2</v>
      </c>
      <c r="I19" s="10">
        <v>1</v>
      </c>
      <c r="J19" s="10">
        <v>2</v>
      </c>
      <c r="K19" s="10">
        <v>1</v>
      </c>
      <c r="L19" s="11">
        <v>1</v>
      </c>
      <c r="M19" s="10"/>
      <c r="N19" s="12">
        <v>2</v>
      </c>
      <c r="O19" s="10">
        <v>2</v>
      </c>
      <c r="P19" s="10">
        <v>2</v>
      </c>
      <c r="Q19" s="10">
        <v>2</v>
      </c>
      <c r="R19" s="11">
        <v>2</v>
      </c>
      <c r="S19" s="10"/>
      <c r="T19" s="12">
        <v>1</v>
      </c>
      <c r="U19" s="10">
        <v>2</v>
      </c>
      <c r="V19" s="10">
        <v>2</v>
      </c>
      <c r="W19" s="10">
        <v>2</v>
      </c>
      <c r="X19" s="11">
        <v>2</v>
      </c>
      <c r="Y19" s="10">
        <v>2</v>
      </c>
      <c r="Z19" s="10">
        <v>2</v>
      </c>
      <c r="AA19" s="10">
        <v>0</v>
      </c>
      <c r="AB19" s="10">
        <v>2</v>
      </c>
      <c r="AC19" s="10">
        <v>1</v>
      </c>
      <c r="AD19" s="10">
        <v>2</v>
      </c>
      <c r="AE19" s="10">
        <v>2</v>
      </c>
      <c r="AF19" s="10">
        <v>2</v>
      </c>
      <c r="AG19" s="10">
        <v>2</v>
      </c>
      <c r="AH19" s="10">
        <v>1</v>
      </c>
    </row>
    <row r="20" spans="1:34" x14ac:dyDescent="0.25">
      <c r="A20" s="13"/>
      <c r="B20" s="13">
        <v>2</v>
      </c>
      <c r="C20" s="13">
        <v>2</v>
      </c>
      <c r="D20" s="13">
        <v>2</v>
      </c>
      <c r="E20" s="13">
        <v>2</v>
      </c>
      <c r="F20" s="14">
        <v>2</v>
      </c>
      <c r="G20" s="13"/>
      <c r="H20" s="13">
        <v>2</v>
      </c>
      <c r="I20" s="13">
        <v>1</v>
      </c>
      <c r="J20" s="13">
        <v>2</v>
      </c>
      <c r="K20" s="13">
        <v>2</v>
      </c>
      <c r="L20" s="14">
        <v>2</v>
      </c>
      <c r="M20" s="13"/>
      <c r="N20" s="15">
        <v>2</v>
      </c>
      <c r="O20" s="13">
        <v>2</v>
      </c>
      <c r="P20" s="13">
        <v>1</v>
      </c>
      <c r="Q20" s="13">
        <v>2</v>
      </c>
      <c r="R20" s="14">
        <v>2</v>
      </c>
      <c r="S20" s="13"/>
      <c r="T20" s="15">
        <v>2</v>
      </c>
      <c r="U20" s="13">
        <v>2</v>
      </c>
      <c r="V20" s="13">
        <v>2</v>
      </c>
      <c r="W20" s="13">
        <v>2</v>
      </c>
      <c r="X20" s="14">
        <v>2</v>
      </c>
      <c r="Y20" s="13">
        <v>1</v>
      </c>
      <c r="Z20" s="13">
        <v>2</v>
      </c>
      <c r="AA20" s="13">
        <v>-1</v>
      </c>
      <c r="AB20" s="13">
        <v>2</v>
      </c>
      <c r="AC20" s="13">
        <v>2</v>
      </c>
      <c r="AD20" s="13">
        <v>2</v>
      </c>
      <c r="AE20" s="13">
        <v>1</v>
      </c>
      <c r="AF20" s="13">
        <v>2</v>
      </c>
      <c r="AG20" s="13">
        <v>1</v>
      </c>
      <c r="AH20" s="13">
        <v>1</v>
      </c>
    </row>
    <row r="21" spans="1:34" x14ac:dyDescent="0.25">
      <c r="A21" s="10"/>
      <c r="B21" s="10">
        <v>1</v>
      </c>
      <c r="C21" s="10">
        <v>1</v>
      </c>
      <c r="D21" s="10">
        <v>1</v>
      </c>
      <c r="E21" s="10">
        <v>1</v>
      </c>
      <c r="F21" s="11">
        <v>1</v>
      </c>
      <c r="G21" s="10"/>
      <c r="H21" s="10">
        <v>2</v>
      </c>
      <c r="I21" s="10">
        <v>2</v>
      </c>
      <c r="J21" s="10">
        <v>2</v>
      </c>
      <c r="K21" s="10">
        <v>2</v>
      </c>
      <c r="L21" s="11">
        <v>2</v>
      </c>
      <c r="M21" s="10"/>
      <c r="N21" s="12">
        <v>1</v>
      </c>
      <c r="O21" s="10">
        <v>2</v>
      </c>
      <c r="P21" s="10">
        <v>1</v>
      </c>
      <c r="Q21" s="10">
        <v>2</v>
      </c>
      <c r="R21" s="11">
        <v>1</v>
      </c>
      <c r="S21" s="10"/>
      <c r="T21" s="12">
        <v>2</v>
      </c>
      <c r="U21" s="10">
        <v>1</v>
      </c>
      <c r="V21" s="10">
        <v>2</v>
      </c>
      <c r="W21" s="10">
        <v>1</v>
      </c>
      <c r="X21" s="11">
        <v>2</v>
      </c>
      <c r="Y21" s="10">
        <v>1</v>
      </c>
      <c r="Z21" s="10">
        <v>2</v>
      </c>
      <c r="AA21" s="10">
        <v>1</v>
      </c>
      <c r="AB21" s="10">
        <v>2</v>
      </c>
      <c r="AC21" s="10">
        <v>2</v>
      </c>
      <c r="AD21" s="10">
        <v>1</v>
      </c>
      <c r="AE21" s="10">
        <v>1</v>
      </c>
      <c r="AF21" s="10">
        <v>1</v>
      </c>
      <c r="AG21" s="10">
        <v>1</v>
      </c>
      <c r="AH21" s="10">
        <v>2</v>
      </c>
    </row>
    <row r="22" spans="1:34" x14ac:dyDescent="0.25">
      <c r="A22" s="13"/>
      <c r="B22" s="13">
        <v>1</v>
      </c>
      <c r="C22" s="13">
        <v>2</v>
      </c>
      <c r="D22" s="13">
        <v>1</v>
      </c>
      <c r="E22" s="13">
        <v>2</v>
      </c>
      <c r="F22" s="14">
        <v>1</v>
      </c>
      <c r="G22" s="13"/>
      <c r="H22" s="13">
        <v>2</v>
      </c>
      <c r="I22" s="13">
        <v>0</v>
      </c>
      <c r="J22" s="13">
        <v>1</v>
      </c>
      <c r="K22" s="13">
        <v>2</v>
      </c>
      <c r="L22" s="14">
        <v>2</v>
      </c>
      <c r="M22" s="13"/>
      <c r="N22" s="15">
        <v>1</v>
      </c>
      <c r="O22" s="13">
        <v>2</v>
      </c>
      <c r="P22" s="13">
        <v>1</v>
      </c>
      <c r="Q22" s="13">
        <v>2</v>
      </c>
      <c r="R22" s="14">
        <v>1</v>
      </c>
      <c r="S22" s="13"/>
      <c r="T22" s="15">
        <v>2</v>
      </c>
      <c r="U22" s="13">
        <v>1</v>
      </c>
      <c r="V22" s="13">
        <v>1</v>
      </c>
      <c r="W22" s="13">
        <v>0</v>
      </c>
      <c r="X22" s="14">
        <v>2</v>
      </c>
      <c r="Y22" s="13">
        <v>1</v>
      </c>
      <c r="Z22" s="13">
        <v>2</v>
      </c>
      <c r="AA22" s="13">
        <v>1</v>
      </c>
      <c r="AB22" s="13">
        <v>1</v>
      </c>
      <c r="AC22" s="13">
        <v>2</v>
      </c>
      <c r="AD22" s="13">
        <v>0</v>
      </c>
      <c r="AE22" s="13">
        <v>2</v>
      </c>
      <c r="AF22" s="13">
        <v>1</v>
      </c>
      <c r="AG22" s="13">
        <v>2</v>
      </c>
      <c r="AH22" s="13">
        <v>1</v>
      </c>
    </row>
    <row r="23" spans="1:34" x14ac:dyDescent="0.25">
      <c r="A23" s="10"/>
      <c r="B23" s="10">
        <v>2</v>
      </c>
      <c r="C23" s="10">
        <v>2</v>
      </c>
      <c r="D23" s="10">
        <v>2</v>
      </c>
      <c r="E23" s="10">
        <v>2</v>
      </c>
      <c r="F23" s="11">
        <v>2</v>
      </c>
      <c r="G23" s="10"/>
      <c r="H23" s="10">
        <v>1</v>
      </c>
      <c r="I23" s="10">
        <v>1</v>
      </c>
      <c r="J23" s="10">
        <v>2</v>
      </c>
      <c r="K23" s="10">
        <v>2</v>
      </c>
      <c r="L23" s="11">
        <v>2</v>
      </c>
      <c r="M23" s="10"/>
      <c r="N23" s="12">
        <v>2</v>
      </c>
      <c r="O23" s="10">
        <v>2</v>
      </c>
      <c r="P23" s="10">
        <v>2</v>
      </c>
      <c r="Q23" s="10">
        <v>2</v>
      </c>
      <c r="R23" s="11">
        <v>2</v>
      </c>
      <c r="S23" s="10"/>
      <c r="T23" s="12">
        <v>2</v>
      </c>
      <c r="U23" s="10">
        <v>2</v>
      </c>
      <c r="V23" s="10">
        <v>2</v>
      </c>
      <c r="W23" s="10">
        <v>2</v>
      </c>
      <c r="X23" s="11">
        <v>1</v>
      </c>
      <c r="Y23" s="10">
        <v>2</v>
      </c>
      <c r="Z23" s="10">
        <v>2</v>
      </c>
      <c r="AA23" s="10">
        <v>1</v>
      </c>
      <c r="AB23" s="10">
        <v>2</v>
      </c>
      <c r="AC23" s="10">
        <v>2</v>
      </c>
      <c r="AD23" s="10">
        <v>2</v>
      </c>
      <c r="AE23" s="10">
        <v>2</v>
      </c>
      <c r="AF23" s="10">
        <v>2</v>
      </c>
      <c r="AG23" s="10">
        <v>1</v>
      </c>
      <c r="AH23" s="10">
        <v>0</v>
      </c>
    </row>
    <row r="24" spans="1:34" x14ac:dyDescent="0.25">
      <c r="A24" s="13"/>
      <c r="B24" s="13">
        <v>2</v>
      </c>
      <c r="C24" s="13">
        <v>2</v>
      </c>
      <c r="D24" s="13">
        <v>2</v>
      </c>
      <c r="E24" s="13">
        <v>2</v>
      </c>
      <c r="F24" s="14">
        <v>2</v>
      </c>
      <c r="G24" s="13"/>
      <c r="H24" s="13">
        <v>2</v>
      </c>
      <c r="I24" s="13">
        <v>-1</v>
      </c>
      <c r="J24" s="13">
        <v>1</v>
      </c>
      <c r="K24" s="13">
        <v>-1</v>
      </c>
      <c r="L24" s="14">
        <v>-1</v>
      </c>
      <c r="M24" s="13"/>
      <c r="N24" s="15">
        <v>1</v>
      </c>
      <c r="O24" s="13">
        <v>2</v>
      </c>
      <c r="P24" s="13">
        <v>2</v>
      </c>
      <c r="Q24" s="13">
        <v>2</v>
      </c>
      <c r="R24" s="14">
        <v>2</v>
      </c>
      <c r="S24" s="13"/>
      <c r="T24" s="15">
        <v>2</v>
      </c>
      <c r="U24" s="13">
        <v>2</v>
      </c>
      <c r="V24" s="13">
        <v>2</v>
      </c>
      <c r="W24" s="13">
        <v>2</v>
      </c>
      <c r="X24" s="14">
        <v>1</v>
      </c>
      <c r="Y24" s="13">
        <v>2</v>
      </c>
      <c r="Z24" s="13">
        <v>1</v>
      </c>
      <c r="AA24" s="13">
        <v>-1</v>
      </c>
      <c r="AB24" s="13">
        <v>2</v>
      </c>
      <c r="AC24" s="13">
        <v>2</v>
      </c>
      <c r="AD24" s="13">
        <v>2</v>
      </c>
      <c r="AE24" s="13">
        <v>2</v>
      </c>
      <c r="AF24" s="13">
        <v>2</v>
      </c>
      <c r="AG24" s="13">
        <v>-1</v>
      </c>
      <c r="AH24" s="13">
        <v>0</v>
      </c>
    </row>
    <row r="25" spans="1:34" s="16" customFormat="1" x14ac:dyDescent="0.25">
      <c r="B25" s="16">
        <f>SUM(B3:B24)</f>
        <v>28</v>
      </c>
      <c r="C25" s="16">
        <f t="shared" ref="C25:F25" si="0">SUM(C3:C24)</f>
        <v>32</v>
      </c>
      <c r="D25" s="16">
        <f t="shared" si="0"/>
        <v>23</v>
      </c>
      <c r="E25" s="16">
        <f t="shared" si="0"/>
        <v>22</v>
      </c>
      <c r="F25" s="16">
        <f t="shared" si="0"/>
        <v>29</v>
      </c>
      <c r="H25" s="16">
        <f t="shared" ref="H25" si="1">SUM(H3:H24)</f>
        <v>27</v>
      </c>
      <c r="I25" s="16">
        <f t="shared" ref="I25" si="2">SUM(I3:I24)</f>
        <v>14</v>
      </c>
      <c r="J25" s="16">
        <f t="shared" ref="J25" si="3">SUM(J3:J24)</f>
        <v>25</v>
      </c>
      <c r="K25" s="16">
        <f t="shared" ref="K25" si="4">SUM(K3:K24)</f>
        <v>14</v>
      </c>
      <c r="L25" s="16">
        <f t="shared" ref="L25" si="5">SUM(L3:L24)</f>
        <v>25</v>
      </c>
      <c r="N25" s="16">
        <f t="shared" ref="N25" si="6">SUM(N3:N24)</f>
        <v>31</v>
      </c>
      <c r="O25" s="16">
        <f t="shared" ref="O25" si="7">SUM(O3:O24)</f>
        <v>34</v>
      </c>
      <c r="P25" s="16">
        <f t="shared" ref="P25" si="8">SUM(P3:P24)</f>
        <v>28</v>
      </c>
      <c r="Q25" s="16">
        <f t="shared" ref="Q25" si="9">SUM(Q3:Q24)</f>
        <v>36</v>
      </c>
      <c r="R25" s="16">
        <f t="shared" ref="R25" si="10">SUM(R3:R24)</f>
        <v>32</v>
      </c>
      <c r="T25" s="16">
        <f t="shared" ref="T25" si="11">SUM(T3:T24)</f>
        <v>27</v>
      </c>
      <c r="U25" s="16">
        <f t="shared" ref="U25" si="12">SUM(U3:U24)</f>
        <v>28</v>
      </c>
      <c r="V25" s="16">
        <f t="shared" ref="V25" si="13">SUM(V3:V24)</f>
        <v>26</v>
      </c>
      <c r="W25" s="16">
        <f t="shared" ref="W25" si="14">SUM(W3:W24)</f>
        <v>24</v>
      </c>
      <c r="X25" s="16">
        <f t="shared" ref="X25" si="15">SUM(X3:X24)</f>
        <v>30</v>
      </c>
      <c r="Y25" s="16">
        <f t="shared" ref="Y25" si="16">SUM(Y3:Y24)</f>
        <v>27</v>
      </c>
      <c r="Z25" s="16">
        <f t="shared" ref="Z25" si="17">SUM(Z3:Z24)</f>
        <v>32</v>
      </c>
      <c r="AA25" s="16">
        <f t="shared" ref="AA25" si="18">SUM(AA3:AA24)</f>
        <v>-4</v>
      </c>
      <c r="AB25" s="16">
        <f t="shared" ref="AB25" si="19">SUM(AB3:AB24)</f>
        <v>30</v>
      </c>
      <c r="AC25" s="16">
        <f t="shared" ref="AC25" si="20">SUM(AC3:AC24)</f>
        <v>25</v>
      </c>
      <c r="AD25" s="16">
        <f t="shared" ref="AD25" si="21">SUM(AD3:AD24)</f>
        <v>24</v>
      </c>
      <c r="AE25" s="16">
        <f t="shared" ref="AE25" si="22">SUM(AE3:AE24)</f>
        <v>31</v>
      </c>
      <c r="AF25" s="16">
        <f t="shared" ref="AF25" si="23">SUM(AF3:AF24)</f>
        <v>30</v>
      </c>
      <c r="AG25" s="16">
        <f t="shared" ref="AG25" si="24">SUM(AG3:AG24)</f>
        <v>19</v>
      </c>
      <c r="AH25" s="16">
        <f t="shared" ref="AH25" si="25">SUM(AH3:AH24)</f>
        <v>20</v>
      </c>
    </row>
    <row r="26" spans="1:34" s="19" customFormat="1" x14ac:dyDescent="0.25">
      <c r="B26" s="19">
        <f>COUNT(B3:B24)*2</f>
        <v>44</v>
      </c>
      <c r="C26" s="19">
        <f t="shared" ref="C26:AH26" si="26">COUNT(C3:C24)*2</f>
        <v>44</v>
      </c>
      <c r="D26" s="19">
        <f t="shared" si="26"/>
        <v>44</v>
      </c>
      <c r="E26" s="19">
        <f t="shared" si="26"/>
        <v>44</v>
      </c>
      <c r="F26" s="19">
        <f t="shared" si="26"/>
        <v>44</v>
      </c>
      <c r="H26" s="19">
        <f t="shared" si="26"/>
        <v>44</v>
      </c>
      <c r="I26" s="19">
        <f t="shared" si="26"/>
        <v>44</v>
      </c>
      <c r="J26" s="19">
        <f t="shared" si="26"/>
        <v>44</v>
      </c>
      <c r="K26" s="19">
        <f t="shared" si="26"/>
        <v>44</v>
      </c>
      <c r="L26" s="19">
        <f t="shared" si="26"/>
        <v>44</v>
      </c>
      <c r="N26" s="19">
        <f t="shared" si="26"/>
        <v>44</v>
      </c>
      <c r="O26" s="19">
        <f t="shared" si="26"/>
        <v>44</v>
      </c>
      <c r="P26" s="19">
        <f t="shared" si="26"/>
        <v>44</v>
      </c>
      <c r="Q26" s="19">
        <f t="shared" si="26"/>
        <v>44</v>
      </c>
      <c r="R26" s="19">
        <f t="shared" si="26"/>
        <v>44</v>
      </c>
      <c r="T26" s="19">
        <f t="shared" si="26"/>
        <v>44</v>
      </c>
      <c r="U26" s="19">
        <f t="shared" si="26"/>
        <v>44</v>
      </c>
      <c r="V26" s="19">
        <f t="shared" si="26"/>
        <v>44</v>
      </c>
      <c r="W26" s="19">
        <f t="shared" si="26"/>
        <v>44</v>
      </c>
      <c r="X26" s="19">
        <f t="shared" si="26"/>
        <v>44</v>
      </c>
      <c r="Y26" s="19">
        <f t="shared" si="26"/>
        <v>44</v>
      </c>
      <c r="Z26" s="19">
        <f t="shared" si="26"/>
        <v>44</v>
      </c>
      <c r="AA26" s="19">
        <f t="shared" si="26"/>
        <v>44</v>
      </c>
      <c r="AB26" s="19">
        <f t="shared" si="26"/>
        <v>44</v>
      </c>
      <c r="AC26" s="19">
        <f t="shared" si="26"/>
        <v>44</v>
      </c>
      <c r="AD26" s="19">
        <f t="shared" si="26"/>
        <v>44</v>
      </c>
      <c r="AE26" s="19">
        <f t="shared" si="26"/>
        <v>44</v>
      </c>
      <c r="AF26" s="19">
        <f t="shared" si="26"/>
        <v>44</v>
      </c>
      <c r="AG26" s="19">
        <f t="shared" si="26"/>
        <v>44</v>
      </c>
      <c r="AH26" s="19">
        <f t="shared" si="26"/>
        <v>44</v>
      </c>
    </row>
    <row r="27" spans="1:34" x14ac:dyDescent="0.25">
      <c r="A27" s="3" t="s">
        <v>90</v>
      </c>
      <c r="B27" s="4">
        <f>AVERAGE(B3:B24)</f>
        <v>1.2727272727272727</v>
      </c>
      <c r="C27" s="4">
        <f t="shared" ref="C27:AH27" si="27">AVERAGE(C3:C24)</f>
        <v>1.4545454545454546</v>
      </c>
      <c r="D27" s="4">
        <f t="shared" si="27"/>
        <v>1.0454545454545454</v>
      </c>
      <c r="E27" s="4">
        <f t="shared" si="27"/>
        <v>1</v>
      </c>
      <c r="F27" s="4">
        <f t="shared" si="27"/>
        <v>1.3181818181818181</v>
      </c>
      <c r="H27" s="4">
        <f t="shared" si="27"/>
        <v>1.2272727272727273</v>
      </c>
      <c r="I27" s="4">
        <f t="shared" si="27"/>
        <v>0.63636363636363635</v>
      </c>
      <c r="J27" s="4">
        <f t="shared" si="27"/>
        <v>1.1363636363636365</v>
      </c>
      <c r="K27" s="4">
        <f t="shared" si="27"/>
        <v>0.63636363636363635</v>
      </c>
      <c r="L27" s="4">
        <f t="shared" si="27"/>
        <v>1.1363636363636365</v>
      </c>
      <c r="N27" s="4">
        <f t="shared" si="27"/>
        <v>1.4090909090909092</v>
      </c>
      <c r="O27" s="4">
        <f t="shared" si="27"/>
        <v>1.5454545454545454</v>
      </c>
      <c r="P27" s="4">
        <f t="shared" si="27"/>
        <v>1.2727272727272727</v>
      </c>
      <c r="Q27" s="4">
        <f t="shared" si="27"/>
        <v>1.6363636363636365</v>
      </c>
      <c r="R27" s="4">
        <f t="shared" si="27"/>
        <v>1.4545454545454546</v>
      </c>
      <c r="T27" s="4">
        <f t="shared" si="27"/>
        <v>1.2272727272727273</v>
      </c>
      <c r="U27" s="4">
        <f t="shared" si="27"/>
        <v>1.2727272727272727</v>
      </c>
      <c r="V27" s="4">
        <f t="shared" si="27"/>
        <v>1.1818181818181819</v>
      </c>
      <c r="W27" s="4">
        <f t="shared" si="27"/>
        <v>1.0909090909090908</v>
      </c>
      <c r="X27" s="4">
        <f t="shared" si="27"/>
        <v>1.3636363636363635</v>
      </c>
      <c r="Y27" s="4">
        <f t="shared" si="27"/>
        <v>1.2272727272727273</v>
      </c>
      <c r="Z27" s="4">
        <f t="shared" si="27"/>
        <v>1.4545454545454546</v>
      </c>
      <c r="AA27" s="4">
        <f t="shared" si="27"/>
        <v>-0.18181818181818182</v>
      </c>
      <c r="AB27" s="4">
        <f t="shared" si="27"/>
        <v>1.3636363636363635</v>
      </c>
      <c r="AC27" s="4">
        <f t="shared" si="27"/>
        <v>1.1363636363636365</v>
      </c>
      <c r="AD27" s="4">
        <f t="shared" si="27"/>
        <v>1.0909090909090908</v>
      </c>
      <c r="AE27" s="4">
        <f t="shared" si="27"/>
        <v>1.4090909090909092</v>
      </c>
      <c r="AF27" s="4">
        <f t="shared" si="27"/>
        <v>1.3636363636363635</v>
      </c>
      <c r="AG27" s="4">
        <f t="shared" si="27"/>
        <v>0.86363636363636365</v>
      </c>
      <c r="AH27" s="4">
        <f t="shared" si="27"/>
        <v>0.90909090909090906</v>
      </c>
    </row>
    <row r="28" spans="1:34" x14ac:dyDescent="0.25">
      <c r="A28" s="3" t="s">
        <v>91</v>
      </c>
      <c r="B28" s="4">
        <f>MEDIAN(B3:B24)</f>
        <v>1</v>
      </c>
      <c r="C28" s="4">
        <f t="shared" ref="C28:AH28" si="28">MEDIAN(C3:C24)</f>
        <v>1.5</v>
      </c>
      <c r="D28" s="4">
        <f t="shared" si="28"/>
        <v>1</v>
      </c>
      <c r="E28" s="4">
        <f t="shared" si="28"/>
        <v>1</v>
      </c>
      <c r="F28" s="4">
        <f t="shared" si="28"/>
        <v>1</v>
      </c>
      <c r="H28" s="4">
        <f t="shared" si="28"/>
        <v>2</v>
      </c>
      <c r="I28" s="4">
        <f t="shared" si="28"/>
        <v>1</v>
      </c>
      <c r="J28" s="4">
        <f t="shared" si="28"/>
        <v>1</v>
      </c>
      <c r="K28" s="4">
        <f t="shared" si="28"/>
        <v>1</v>
      </c>
      <c r="L28" s="4">
        <f t="shared" si="28"/>
        <v>1</v>
      </c>
      <c r="N28" s="4">
        <f t="shared" si="28"/>
        <v>1</v>
      </c>
      <c r="O28" s="4">
        <f t="shared" si="28"/>
        <v>2</v>
      </c>
      <c r="P28" s="4">
        <f t="shared" si="28"/>
        <v>1</v>
      </c>
      <c r="Q28" s="4">
        <f t="shared" si="28"/>
        <v>2</v>
      </c>
      <c r="R28" s="4">
        <f t="shared" si="28"/>
        <v>2</v>
      </c>
      <c r="T28" s="4">
        <f t="shared" si="28"/>
        <v>1</v>
      </c>
      <c r="U28" s="4">
        <f t="shared" si="28"/>
        <v>1</v>
      </c>
      <c r="V28" s="4">
        <f t="shared" si="28"/>
        <v>1</v>
      </c>
      <c r="W28" s="4">
        <f t="shared" si="28"/>
        <v>1</v>
      </c>
      <c r="X28" s="4">
        <f t="shared" si="28"/>
        <v>1.5</v>
      </c>
      <c r="Y28" s="4">
        <f t="shared" si="28"/>
        <v>1</v>
      </c>
      <c r="Z28" s="4">
        <f t="shared" si="28"/>
        <v>2</v>
      </c>
      <c r="AA28" s="4">
        <f t="shared" si="28"/>
        <v>0</v>
      </c>
      <c r="AB28" s="4">
        <f t="shared" si="28"/>
        <v>1.5</v>
      </c>
      <c r="AC28" s="4">
        <f t="shared" si="28"/>
        <v>1</v>
      </c>
      <c r="AD28" s="4">
        <f t="shared" si="28"/>
        <v>1</v>
      </c>
      <c r="AE28" s="4">
        <f t="shared" si="28"/>
        <v>1.5</v>
      </c>
      <c r="AF28" s="4">
        <f t="shared" si="28"/>
        <v>1</v>
      </c>
      <c r="AG28" s="4">
        <f t="shared" si="28"/>
        <v>1</v>
      </c>
      <c r="AH28" s="4">
        <f t="shared" si="28"/>
        <v>1</v>
      </c>
    </row>
    <row r="29" spans="1:34" x14ac:dyDescent="0.25">
      <c r="A29" s="3" t="s">
        <v>92</v>
      </c>
      <c r="B29" s="4">
        <f>MODE(B3:B24)</f>
        <v>1</v>
      </c>
      <c r="C29" s="4">
        <f t="shared" ref="C29:AH29" si="29">MODE(C3:C24)</f>
        <v>2</v>
      </c>
      <c r="D29" s="4">
        <f t="shared" si="29"/>
        <v>2</v>
      </c>
      <c r="E29" s="4">
        <f t="shared" si="29"/>
        <v>1</v>
      </c>
      <c r="F29" s="4">
        <f t="shared" si="29"/>
        <v>2</v>
      </c>
      <c r="H29" s="4">
        <f t="shared" si="29"/>
        <v>2</v>
      </c>
      <c r="I29" s="4">
        <f t="shared" si="29"/>
        <v>1</v>
      </c>
      <c r="J29" s="4">
        <f t="shared" si="29"/>
        <v>1</v>
      </c>
      <c r="K29" s="4">
        <f t="shared" si="29"/>
        <v>1</v>
      </c>
      <c r="L29" s="4">
        <f t="shared" si="29"/>
        <v>2</v>
      </c>
      <c r="N29" s="4">
        <f t="shared" si="29"/>
        <v>1</v>
      </c>
      <c r="O29" s="4">
        <f t="shared" si="29"/>
        <v>2</v>
      </c>
      <c r="P29" s="4">
        <f t="shared" si="29"/>
        <v>2</v>
      </c>
      <c r="Q29" s="4">
        <f t="shared" si="29"/>
        <v>2</v>
      </c>
      <c r="R29" s="4">
        <f t="shared" si="29"/>
        <v>2</v>
      </c>
      <c r="T29" s="4">
        <f t="shared" si="29"/>
        <v>1</v>
      </c>
      <c r="U29" s="4">
        <f t="shared" si="29"/>
        <v>2</v>
      </c>
      <c r="V29" s="4">
        <f t="shared" si="29"/>
        <v>2</v>
      </c>
      <c r="W29" s="4">
        <f t="shared" si="29"/>
        <v>1</v>
      </c>
      <c r="X29" s="4">
        <f t="shared" si="29"/>
        <v>2</v>
      </c>
      <c r="Y29" s="4">
        <f t="shared" si="29"/>
        <v>1</v>
      </c>
      <c r="Z29" s="4">
        <f t="shared" si="29"/>
        <v>2</v>
      </c>
      <c r="AA29" s="4">
        <f t="shared" si="29"/>
        <v>0</v>
      </c>
      <c r="AB29" s="4">
        <f t="shared" si="29"/>
        <v>2</v>
      </c>
      <c r="AC29" s="4">
        <f t="shared" si="29"/>
        <v>1</v>
      </c>
      <c r="AD29" s="4">
        <f t="shared" si="29"/>
        <v>1</v>
      </c>
      <c r="AE29" s="4">
        <f t="shared" si="29"/>
        <v>2</v>
      </c>
      <c r="AF29" s="4">
        <f t="shared" si="29"/>
        <v>1</v>
      </c>
      <c r="AG29" s="4">
        <f t="shared" si="29"/>
        <v>1</v>
      </c>
      <c r="AH29" s="4">
        <f t="shared" si="29"/>
        <v>1</v>
      </c>
    </row>
    <row r="30" spans="1:34" x14ac:dyDescent="0.25">
      <c r="F30" s="4"/>
    </row>
    <row r="32" spans="1:34" x14ac:dyDescent="0.25">
      <c r="A32" s="3" t="s">
        <v>84</v>
      </c>
      <c r="G32" s="3" t="s">
        <v>84</v>
      </c>
      <c r="M32" s="3" t="s">
        <v>84</v>
      </c>
      <c r="S32" s="3" t="s">
        <v>84</v>
      </c>
    </row>
    <row r="33" spans="1:19" x14ac:dyDescent="0.25">
      <c r="A33" s="4">
        <f>SUM(B3:F24)</f>
        <v>134</v>
      </c>
      <c r="G33" s="4">
        <f>SUM(H3:L24)</f>
        <v>105</v>
      </c>
      <c r="M33" s="4">
        <f>SUM(N3:R24)</f>
        <v>161</v>
      </c>
      <c r="S33" s="4">
        <f>SUM(T3:X24)</f>
        <v>135</v>
      </c>
    </row>
    <row r="34" spans="1:19" x14ac:dyDescent="0.25">
      <c r="A34" s="3" t="s">
        <v>86</v>
      </c>
      <c r="G34" s="3" t="s">
        <v>86</v>
      </c>
      <c r="M34" s="3" t="s">
        <v>86</v>
      </c>
      <c r="S34" s="3" t="s">
        <v>86</v>
      </c>
    </row>
    <row r="35" spans="1:19" x14ac:dyDescent="0.25">
      <c r="A35" s="4">
        <f>COUNT(B3:F24)*2</f>
        <v>220</v>
      </c>
      <c r="G35" s="4">
        <f>COUNT(H3:L24)*2</f>
        <v>220</v>
      </c>
      <c r="M35" s="4">
        <f>COUNT(N3:R24)*2</f>
        <v>220</v>
      </c>
      <c r="S35" s="4">
        <f>COUNT(T3:X24)*2</f>
        <v>220</v>
      </c>
    </row>
    <row r="38" spans="1:19" x14ac:dyDescent="0.25">
      <c r="F38" s="4"/>
    </row>
    <row r="39" spans="1:19" x14ac:dyDescent="0.25">
      <c r="F39" s="4"/>
    </row>
    <row r="40" spans="1:19" x14ac:dyDescent="0.25">
      <c r="F40" s="4"/>
    </row>
    <row r="41" spans="1:19" x14ac:dyDescent="0.25">
      <c r="F41" s="4"/>
    </row>
    <row r="42" spans="1:19" x14ac:dyDescent="0.25">
      <c r="F42" s="4"/>
    </row>
  </sheetData>
  <mergeCells count="5">
    <mergeCell ref="B1:F1"/>
    <mergeCell ref="H1:L1"/>
    <mergeCell ref="N1:R1"/>
    <mergeCell ref="T1:X1"/>
    <mergeCell ref="Y1:AH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7DF32-B997-47BA-BF19-D9942A467645}">
  <dimension ref="A1:G32"/>
  <sheetViews>
    <sheetView workbookViewId="0">
      <selection activeCell="H41" sqref="H41"/>
    </sheetView>
  </sheetViews>
  <sheetFormatPr defaultRowHeight="15" x14ac:dyDescent="0.25"/>
  <sheetData>
    <row r="1" spans="2:6" x14ac:dyDescent="0.25">
      <c r="B1" s="9" t="s">
        <v>17</v>
      </c>
      <c r="C1" s="7" t="s">
        <v>18</v>
      </c>
      <c r="D1" s="7" t="s">
        <v>19</v>
      </c>
      <c r="E1" s="7" t="s">
        <v>20</v>
      </c>
      <c r="F1" s="8" t="s">
        <v>21</v>
      </c>
    </row>
    <row r="2" spans="2:6" x14ac:dyDescent="0.25">
      <c r="B2" s="12">
        <v>1</v>
      </c>
      <c r="C2" s="10">
        <v>1</v>
      </c>
      <c r="D2" s="10">
        <v>1</v>
      </c>
      <c r="E2" s="10">
        <v>1</v>
      </c>
      <c r="F2" s="11">
        <v>1</v>
      </c>
    </row>
    <row r="3" spans="2:6" x14ac:dyDescent="0.25">
      <c r="B3" s="15">
        <v>1</v>
      </c>
      <c r="C3" s="13">
        <v>2</v>
      </c>
      <c r="D3" s="13">
        <v>2</v>
      </c>
      <c r="E3" s="13">
        <v>1</v>
      </c>
      <c r="F3" s="14">
        <v>2</v>
      </c>
    </row>
    <row r="4" spans="2:6" x14ac:dyDescent="0.25">
      <c r="B4" s="12">
        <v>2</v>
      </c>
      <c r="C4" s="10">
        <v>1</v>
      </c>
      <c r="D4" s="10">
        <v>1</v>
      </c>
      <c r="E4" s="10">
        <v>2</v>
      </c>
      <c r="F4" s="11">
        <v>2</v>
      </c>
    </row>
    <row r="5" spans="2:6" x14ac:dyDescent="0.25">
      <c r="B5" s="15">
        <v>0</v>
      </c>
      <c r="C5" s="13">
        <v>1</v>
      </c>
      <c r="D5" s="13">
        <v>1</v>
      </c>
      <c r="E5" s="13">
        <v>1</v>
      </c>
      <c r="F5" s="14">
        <v>1</v>
      </c>
    </row>
    <row r="6" spans="2:6" x14ac:dyDescent="0.25">
      <c r="B6" s="12">
        <v>2</v>
      </c>
      <c r="C6" s="10">
        <v>2</v>
      </c>
      <c r="D6" s="10">
        <v>2</v>
      </c>
      <c r="E6" s="10">
        <v>2</v>
      </c>
      <c r="F6" s="11">
        <v>2</v>
      </c>
    </row>
    <row r="7" spans="2:6" x14ac:dyDescent="0.25">
      <c r="B7" s="15">
        <v>2</v>
      </c>
      <c r="C7" s="13">
        <v>2</v>
      </c>
      <c r="D7" s="13">
        <v>2</v>
      </c>
      <c r="E7" s="13">
        <v>2</v>
      </c>
      <c r="F7" s="14">
        <v>2</v>
      </c>
    </row>
    <row r="8" spans="2:6" x14ac:dyDescent="0.25">
      <c r="B8" s="12">
        <v>2</v>
      </c>
      <c r="C8" s="10">
        <v>2</v>
      </c>
      <c r="D8" s="10">
        <v>2</v>
      </c>
      <c r="E8" s="10">
        <v>2</v>
      </c>
      <c r="F8" s="11">
        <v>2</v>
      </c>
    </row>
    <row r="9" spans="2:6" x14ac:dyDescent="0.25">
      <c r="B9" s="15">
        <v>2</v>
      </c>
      <c r="C9" s="13">
        <v>1</v>
      </c>
      <c r="D9" s="13">
        <v>1</v>
      </c>
      <c r="E9" s="13">
        <v>1</v>
      </c>
      <c r="F9" s="14">
        <v>1</v>
      </c>
    </row>
    <row r="10" spans="2:6" x14ac:dyDescent="0.25">
      <c r="B10" s="12">
        <v>1</v>
      </c>
      <c r="C10" s="10">
        <v>1</v>
      </c>
      <c r="D10" s="10">
        <v>0</v>
      </c>
      <c r="E10" s="10">
        <v>2</v>
      </c>
      <c r="F10" s="11">
        <v>1</v>
      </c>
    </row>
    <row r="11" spans="2:6" x14ac:dyDescent="0.25">
      <c r="B11" s="15">
        <v>1</v>
      </c>
      <c r="C11" s="13">
        <v>1</v>
      </c>
      <c r="D11" s="13">
        <v>1</v>
      </c>
      <c r="E11" s="13">
        <v>1</v>
      </c>
      <c r="F11" s="14">
        <v>1</v>
      </c>
    </row>
    <row r="12" spans="2:6" x14ac:dyDescent="0.25">
      <c r="B12" s="12">
        <v>2</v>
      </c>
      <c r="C12" s="10">
        <v>2</v>
      </c>
      <c r="D12" s="10">
        <v>2</v>
      </c>
      <c r="E12" s="10">
        <v>2</v>
      </c>
      <c r="F12" s="11">
        <v>2</v>
      </c>
    </row>
    <row r="13" spans="2:6" x14ac:dyDescent="0.25">
      <c r="B13" s="15">
        <v>1</v>
      </c>
      <c r="C13" s="13">
        <v>0</v>
      </c>
      <c r="D13" s="13">
        <v>-1</v>
      </c>
      <c r="E13" s="13">
        <v>1</v>
      </c>
      <c r="F13" s="14">
        <v>0</v>
      </c>
    </row>
    <row r="14" spans="2:6" x14ac:dyDescent="0.25">
      <c r="B14" s="12">
        <v>1</v>
      </c>
      <c r="C14" s="10">
        <v>2</v>
      </c>
      <c r="D14" s="10">
        <v>1</v>
      </c>
      <c r="E14" s="10">
        <v>2</v>
      </c>
      <c r="F14" s="11">
        <v>1</v>
      </c>
    </row>
    <row r="15" spans="2:6" x14ac:dyDescent="0.25">
      <c r="B15" s="15">
        <v>2</v>
      </c>
      <c r="C15" s="13">
        <v>2</v>
      </c>
      <c r="D15" s="13">
        <v>2</v>
      </c>
      <c r="E15" s="13">
        <v>2</v>
      </c>
      <c r="F15" s="14">
        <v>2</v>
      </c>
    </row>
    <row r="16" spans="2:6" x14ac:dyDescent="0.25">
      <c r="B16" s="12">
        <v>1</v>
      </c>
      <c r="C16" s="10">
        <v>1</v>
      </c>
      <c r="D16" s="10">
        <v>2</v>
      </c>
      <c r="E16" s="10">
        <v>2</v>
      </c>
      <c r="F16" s="11">
        <v>2</v>
      </c>
    </row>
    <row r="17" spans="1:7" x14ac:dyDescent="0.25">
      <c r="B17" s="15">
        <v>1</v>
      </c>
      <c r="C17" s="13">
        <v>1</v>
      </c>
      <c r="D17" s="13">
        <v>0</v>
      </c>
      <c r="E17" s="13">
        <v>0</v>
      </c>
      <c r="F17" s="14">
        <v>0</v>
      </c>
    </row>
    <row r="18" spans="1:7" x14ac:dyDescent="0.25">
      <c r="B18" s="12">
        <v>2</v>
      </c>
      <c r="C18" s="10">
        <v>2</v>
      </c>
      <c r="D18" s="10">
        <v>2</v>
      </c>
      <c r="E18" s="10">
        <v>2</v>
      </c>
      <c r="F18" s="11">
        <v>2</v>
      </c>
    </row>
    <row r="19" spans="1:7" x14ac:dyDescent="0.25">
      <c r="B19" s="15">
        <v>2</v>
      </c>
      <c r="C19" s="13">
        <v>2</v>
      </c>
      <c r="D19" s="13">
        <v>1</v>
      </c>
      <c r="E19" s="13">
        <v>2</v>
      </c>
      <c r="F19" s="14">
        <v>2</v>
      </c>
    </row>
    <row r="20" spans="1:7" x14ac:dyDescent="0.25">
      <c r="B20" s="12">
        <v>1</v>
      </c>
      <c r="C20" s="10">
        <v>2</v>
      </c>
      <c r="D20" s="10">
        <v>1</v>
      </c>
      <c r="E20" s="10">
        <v>2</v>
      </c>
      <c r="F20" s="11">
        <v>1</v>
      </c>
    </row>
    <row r="21" spans="1:7" x14ac:dyDescent="0.25">
      <c r="B21" s="15">
        <v>1</v>
      </c>
      <c r="C21" s="13">
        <v>2</v>
      </c>
      <c r="D21" s="13">
        <v>1</v>
      </c>
      <c r="E21" s="13">
        <v>2</v>
      </c>
      <c r="F21" s="14">
        <v>1</v>
      </c>
    </row>
    <row r="22" spans="1:7" x14ac:dyDescent="0.25">
      <c r="B22" s="12">
        <v>2</v>
      </c>
      <c r="C22" s="10">
        <v>2</v>
      </c>
      <c r="D22" s="10">
        <v>2</v>
      </c>
      <c r="E22" s="10">
        <v>2</v>
      </c>
      <c r="F22" s="11">
        <v>2</v>
      </c>
    </row>
    <row r="23" spans="1:7" x14ac:dyDescent="0.25">
      <c r="B23" s="15">
        <v>1</v>
      </c>
      <c r="C23" s="13">
        <v>2</v>
      </c>
      <c r="D23" s="13">
        <v>2</v>
      </c>
      <c r="E23" s="13">
        <v>2</v>
      </c>
      <c r="F23" s="14">
        <v>2</v>
      </c>
    </row>
    <row r="26" spans="1:7" x14ac:dyDescent="0.25">
      <c r="A26" t="s">
        <v>105</v>
      </c>
      <c r="B26" t="s">
        <v>106</v>
      </c>
      <c r="G26" t="s">
        <v>107</v>
      </c>
    </row>
    <row r="27" spans="1:7" x14ac:dyDescent="0.25">
      <c r="A27">
        <v>-2</v>
      </c>
      <c r="B27" cm="1">
        <f t="array" ref="B27:B32">FREQUENCY(B2:B23, $A27:$A31)</f>
        <v>0</v>
      </c>
      <c r="C27" cm="1">
        <f t="array" ref="C27:C32">FREQUENCY(C2:C23, $A27:$A31)</f>
        <v>0</v>
      </c>
      <c r="D27" cm="1">
        <f t="array" ref="D27:D32">FREQUENCY(D2:D23, $A27:$A31)</f>
        <v>0</v>
      </c>
      <c r="E27" cm="1">
        <f t="array" ref="E27:E32">FREQUENCY(E2:E23, $A27:$A31)</f>
        <v>0</v>
      </c>
      <c r="F27" cm="1">
        <f t="array" ref="F27:F32">FREQUENCY(F2:F23, $A27:$A31)</f>
        <v>0</v>
      </c>
      <c r="G27">
        <f>SUM(B27:F27)</f>
        <v>0</v>
      </c>
    </row>
    <row r="28" spans="1:7" x14ac:dyDescent="0.25">
      <c r="A28">
        <v>-1</v>
      </c>
      <c r="B28">
        <v>0</v>
      </c>
      <c r="C28">
        <v>0</v>
      </c>
      <c r="D28">
        <v>1</v>
      </c>
      <c r="E28">
        <v>0</v>
      </c>
      <c r="F28">
        <v>0</v>
      </c>
      <c r="G28">
        <f t="shared" ref="G28:G31" si="0">SUM(B28:F28)</f>
        <v>1</v>
      </c>
    </row>
    <row r="29" spans="1:7" x14ac:dyDescent="0.25">
      <c r="A29">
        <v>0</v>
      </c>
      <c r="B29">
        <v>1</v>
      </c>
      <c r="C29">
        <v>1</v>
      </c>
      <c r="D29">
        <v>2</v>
      </c>
      <c r="E29">
        <v>1</v>
      </c>
      <c r="F29">
        <v>2</v>
      </c>
      <c r="G29">
        <f t="shared" si="0"/>
        <v>7</v>
      </c>
    </row>
    <row r="30" spans="1:7" x14ac:dyDescent="0.25">
      <c r="A30">
        <v>1</v>
      </c>
      <c r="B30">
        <v>11</v>
      </c>
      <c r="C30">
        <v>8</v>
      </c>
      <c r="D30">
        <v>9</v>
      </c>
      <c r="E30">
        <v>6</v>
      </c>
      <c r="F30">
        <v>8</v>
      </c>
      <c r="G30">
        <f t="shared" si="0"/>
        <v>42</v>
      </c>
    </row>
    <row r="31" spans="1:7" x14ac:dyDescent="0.25">
      <c r="A31">
        <v>2</v>
      </c>
      <c r="B31">
        <v>10</v>
      </c>
      <c r="C31">
        <v>13</v>
      </c>
      <c r="D31">
        <v>10</v>
      </c>
      <c r="E31">
        <v>15</v>
      </c>
      <c r="F31">
        <v>12</v>
      </c>
      <c r="G31">
        <f t="shared" si="0"/>
        <v>60</v>
      </c>
    </row>
    <row r="32" spans="1:7" x14ac:dyDescent="0.25">
      <c r="B32">
        <v>0</v>
      </c>
      <c r="C32">
        <v>0</v>
      </c>
      <c r="D32">
        <v>0</v>
      </c>
      <c r="E32">
        <v>0</v>
      </c>
      <c r="F32">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E8787-6A86-40EE-976F-3685213DEF8D}">
  <dimension ref="A1:D65"/>
  <sheetViews>
    <sheetView topLeftCell="A4" workbookViewId="0">
      <selection activeCell="C5" sqref="C5"/>
    </sheetView>
  </sheetViews>
  <sheetFormatPr defaultColWidth="9.140625" defaultRowHeight="15" x14ac:dyDescent="0.25"/>
  <cols>
    <col min="1" max="1" width="92.42578125" style="4" bestFit="1" customWidth="1"/>
    <col min="2" max="2" width="10.140625" style="4" customWidth="1"/>
    <col min="3" max="3" width="10.5703125" style="4" bestFit="1" customWidth="1"/>
    <col min="4" max="4" width="13.5703125" style="4" bestFit="1" customWidth="1"/>
    <col min="5" max="16384" width="9.140625" style="4"/>
  </cols>
  <sheetData>
    <row r="1" spans="1:4" x14ac:dyDescent="0.25">
      <c r="A1" s="3" t="s">
        <v>79</v>
      </c>
      <c r="B1" s="3"/>
    </row>
    <row r="3" spans="1:4" x14ac:dyDescent="0.25">
      <c r="A3" s="3" t="s">
        <v>87</v>
      </c>
      <c r="B3" s="3" t="s">
        <v>87</v>
      </c>
      <c r="C3" s="3" t="s">
        <v>88</v>
      </c>
      <c r="D3" s="3" t="s">
        <v>89</v>
      </c>
    </row>
    <row r="4" spans="1:4" x14ac:dyDescent="0.25">
      <c r="A4" s="20" t="s">
        <v>7</v>
      </c>
      <c r="B4" s="20" t="s">
        <v>110</v>
      </c>
      <c r="C4" s="4">
        <v>28</v>
      </c>
      <c r="D4" s="21">
        <v>1.2727272727272727</v>
      </c>
    </row>
    <row r="5" spans="1:4" x14ac:dyDescent="0.25">
      <c r="A5" s="20" t="s">
        <v>8</v>
      </c>
      <c r="B5" s="20" t="s">
        <v>111</v>
      </c>
      <c r="C5" s="4">
        <v>32</v>
      </c>
      <c r="D5" s="21">
        <v>1.4545454545454546</v>
      </c>
    </row>
    <row r="6" spans="1:4" x14ac:dyDescent="0.25">
      <c r="A6" s="20" t="s">
        <v>9</v>
      </c>
      <c r="B6" s="20" t="s">
        <v>112</v>
      </c>
      <c r="C6" s="4">
        <v>23</v>
      </c>
      <c r="D6" s="21">
        <v>1.0454545454545454</v>
      </c>
    </row>
    <row r="7" spans="1:4" x14ac:dyDescent="0.25">
      <c r="A7" s="20" t="s">
        <v>10</v>
      </c>
      <c r="B7" s="20" t="s">
        <v>113</v>
      </c>
      <c r="C7" s="4">
        <v>22</v>
      </c>
      <c r="D7" s="21">
        <v>1</v>
      </c>
    </row>
    <row r="8" spans="1:4" x14ac:dyDescent="0.25">
      <c r="A8" s="20" t="s">
        <v>11</v>
      </c>
      <c r="B8" s="20" t="s">
        <v>114</v>
      </c>
      <c r="C8" s="4">
        <v>29</v>
      </c>
      <c r="D8" s="21">
        <v>1.3181818181818181</v>
      </c>
    </row>
    <row r="9" spans="1:4" x14ac:dyDescent="0.25">
      <c r="C9" s="4">
        <f>AVERAGE(C4:C8)</f>
        <v>26.8</v>
      </c>
      <c r="D9" s="22">
        <f>AVERAGE(D4:D8)</f>
        <v>1.2181818181818183</v>
      </c>
    </row>
    <row r="13" spans="1:4" x14ac:dyDescent="0.25">
      <c r="A13" s="3" t="s">
        <v>80</v>
      </c>
      <c r="B13" s="3"/>
    </row>
    <row r="15" spans="1:4" x14ac:dyDescent="0.25">
      <c r="A15" s="3" t="s">
        <v>87</v>
      </c>
      <c r="B15" s="3" t="s">
        <v>87</v>
      </c>
      <c r="C15" s="3" t="s">
        <v>88</v>
      </c>
      <c r="D15" s="3" t="s">
        <v>89</v>
      </c>
    </row>
    <row r="16" spans="1:4" x14ac:dyDescent="0.25">
      <c r="A16" s="20" t="s">
        <v>12</v>
      </c>
      <c r="B16" s="20" t="s">
        <v>110</v>
      </c>
      <c r="C16" s="4">
        <v>27</v>
      </c>
      <c r="D16" s="21">
        <v>1.2272727272727273</v>
      </c>
    </row>
    <row r="17" spans="1:4" x14ac:dyDescent="0.25">
      <c r="A17" s="20" t="s">
        <v>13</v>
      </c>
      <c r="B17" s="20" t="s">
        <v>111</v>
      </c>
      <c r="C17" s="4">
        <v>14</v>
      </c>
      <c r="D17" s="21">
        <v>0.63636363636363635</v>
      </c>
    </row>
    <row r="18" spans="1:4" x14ac:dyDescent="0.25">
      <c r="A18" s="20" t="s">
        <v>14</v>
      </c>
      <c r="B18" s="20" t="s">
        <v>112</v>
      </c>
      <c r="C18" s="4">
        <v>25</v>
      </c>
      <c r="D18" s="21">
        <v>1.1363636363636365</v>
      </c>
    </row>
    <row r="19" spans="1:4" x14ac:dyDescent="0.25">
      <c r="A19" s="20" t="s">
        <v>15</v>
      </c>
      <c r="B19" s="20" t="s">
        <v>113</v>
      </c>
      <c r="C19" s="4">
        <v>14</v>
      </c>
      <c r="D19" s="21">
        <v>0.63636363636363635</v>
      </c>
    </row>
    <row r="20" spans="1:4" x14ac:dyDescent="0.25">
      <c r="A20" s="20" t="s">
        <v>16</v>
      </c>
      <c r="B20" s="20" t="s">
        <v>114</v>
      </c>
      <c r="C20" s="4">
        <v>25</v>
      </c>
      <c r="D20" s="21">
        <v>1.1363636363636365</v>
      </c>
    </row>
    <row r="21" spans="1:4" x14ac:dyDescent="0.25">
      <c r="D21" s="22">
        <f>AVERAGE(D16:D20)</f>
        <v>0.95454545454545447</v>
      </c>
    </row>
    <row r="24" spans="1:4" x14ac:dyDescent="0.25">
      <c r="A24" s="3" t="s">
        <v>82</v>
      </c>
      <c r="B24" s="3"/>
    </row>
    <row r="26" spans="1:4" x14ac:dyDescent="0.25">
      <c r="A26" s="3" t="s">
        <v>87</v>
      </c>
      <c r="B26" s="3" t="s">
        <v>87</v>
      </c>
      <c r="C26" s="3" t="s">
        <v>88</v>
      </c>
      <c r="D26" s="3" t="s">
        <v>89</v>
      </c>
    </row>
    <row r="27" spans="1:4" x14ac:dyDescent="0.25">
      <c r="A27" s="4" t="s">
        <v>17</v>
      </c>
      <c r="B27" s="20" t="s">
        <v>110</v>
      </c>
      <c r="C27" s="4">
        <v>31</v>
      </c>
      <c r="D27" s="21">
        <v>1.4090909090909092</v>
      </c>
    </row>
    <row r="28" spans="1:4" x14ac:dyDescent="0.25">
      <c r="A28" s="4" t="s">
        <v>18</v>
      </c>
      <c r="B28" s="20" t="s">
        <v>111</v>
      </c>
      <c r="C28" s="4">
        <v>34</v>
      </c>
      <c r="D28" s="21">
        <v>1.5454545454545454</v>
      </c>
    </row>
    <row r="29" spans="1:4" x14ac:dyDescent="0.25">
      <c r="A29" s="4" t="s">
        <v>19</v>
      </c>
      <c r="B29" s="20" t="s">
        <v>112</v>
      </c>
      <c r="C29" s="4">
        <v>28</v>
      </c>
      <c r="D29" s="21">
        <v>1.2727272727272727</v>
      </c>
    </row>
    <row r="30" spans="1:4" x14ac:dyDescent="0.25">
      <c r="A30" s="4" t="s">
        <v>20</v>
      </c>
      <c r="B30" s="20" t="s">
        <v>113</v>
      </c>
      <c r="C30" s="4">
        <v>36</v>
      </c>
      <c r="D30" s="21">
        <v>1.6363636363636365</v>
      </c>
    </row>
    <row r="31" spans="1:4" x14ac:dyDescent="0.25">
      <c r="A31" s="4" t="s">
        <v>21</v>
      </c>
      <c r="B31" s="20" t="s">
        <v>114</v>
      </c>
      <c r="C31" s="4">
        <v>32</v>
      </c>
      <c r="D31" s="21">
        <v>1.4545454545454546</v>
      </c>
    </row>
    <row r="32" spans="1:4" x14ac:dyDescent="0.25">
      <c r="D32" s="22">
        <f>AVERAGE(D27:D31)</f>
        <v>1.4636363636363636</v>
      </c>
    </row>
    <row r="34" spans="1:4" x14ac:dyDescent="0.25">
      <c r="A34" s="3" t="s">
        <v>81</v>
      </c>
      <c r="B34" s="3"/>
    </row>
    <row r="36" spans="1:4" x14ac:dyDescent="0.25">
      <c r="A36" s="3" t="s">
        <v>87</v>
      </c>
      <c r="B36" s="3" t="s">
        <v>87</v>
      </c>
      <c r="C36" s="3" t="s">
        <v>88</v>
      </c>
      <c r="D36" s="3" t="s">
        <v>89</v>
      </c>
    </row>
    <row r="37" spans="1:4" x14ac:dyDescent="0.25">
      <c r="A37" s="4" t="s">
        <v>22</v>
      </c>
      <c r="B37" s="20" t="s">
        <v>110</v>
      </c>
      <c r="C37" s="4">
        <v>27</v>
      </c>
      <c r="D37" s="21">
        <v>1.2272727272727273</v>
      </c>
    </row>
    <row r="38" spans="1:4" x14ac:dyDescent="0.25">
      <c r="A38" s="4" t="s">
        <v>23</v>
      </c>
      <c r="B38" s="20" t="s">
        <v>111</v>
      </c>
      <c r="C38" s="4">
        <v>28</v>
      </c>
      <c r="D38" s="21">
        <v>1.2727272727272727</v>
      </c>
    </row>
    <row r="39" spans="1:4" x14ac:dyDescent="0.25">
      <c r="A39" s="4" t="s">
        <v>24</v>
      </c>
      <c r="B39" s="20" t="s">
        <v>112</v>
      </c>
      <c r="C39" s="4">
        <v>26</v>
      </c>
      <c r="D39" s="21">
        <v>1.1818181818181819</v>
      </c>
    </row>
    <row r="40" spans="1:4" x14ac:dyDescent="0.25">
      <c r="A40" s="4" t="s">
        <v>25</v>
      </c>
      <c r="B40" s="20" t="s">
        <v>113</v>
      </c>
      <c r="C40" s="4">
        <v>24</v>
      </c>
      <c r="D40" s="21">
        <v>1.0909090909090908</v>
      </c>
    </row>
    <row r="41" spans="1:4" x14ac:dyDescent="0.25">
      <c r="A41" s="4" t="s">
        <v>26</v>
      </c>
      <c r="B41" s="20" t="s">
        <v>114</v>
      </c>
      <c r="C41" s="4">
        <v>30</v>
      </c>
      <c r="D41" s="21">
        <v>1.3636363636363635</v>
      </c>
    </row>
    <row r="42" spans="1:4" x14ac:dyDescent="0.25">
      <c r="D42" s="22">
        <f>AVERAGE(D37:D41)</f>
        <v>1.2272727272727271</v>
      </c>
    </row>
    <row r="44" spans="1:4" x14ac:dyDescent="0.25">
      <c r="A44" s="3" t="s">
        <v>93</v>
      </c>
      <c r="B44" s="3"/>
    </row>
    <row r="46" spans="1:4" x14ac:dyDescent="0.25">
      <c r="A46" s="3" t="s">
        <v>94</v>
      </c>
      <c r="B46" s="3" t="s">
        <v>87</v>
      </c>
      <c r="C46" s="3" t="s">
        <v>88</v>
      </c>
      <c r="D46" s="3" t="s">
        <v>89</v>
      </c>
    </row>
    <row r="47" spans="1:4" x14ac:dyDescent="0.25">
      <c r="A47" s="4" t="s">
        <v>95</v>
      </c>
      <c r="B47" s="4" t="s">
        <v>115</v>
      </c>
      <c r="C47" s="4">
        <v>27</v>
      </c>
      <c r="D47" s="21">
        <v>1.2272727272727273</v>
      </c>
    </row>
    <row r="48" spans="1:4" x14ac:dyDescent="0.25">
      <c r="A48" s="4" t="s">
        <v>96</v>
      </c>
      <c r="B48" s="4" t="s">
        <v>116</v>
      </c>
      <c r="C48" s="4">
        <v>32</v>
      </c>
      <c r="D48" s="21">
        <v>1.4545454545454546</v>
      </c>
    </row>
    <row r="49" spans="1:4" x14ac:dyDescent="0.25">
      <c r="A49" s="4" t="s">
        <v>97</v>
      </c>
      <c r="B49" s="4" t="s">
        <v>117</v>
      </c>
      <c r="C49" s="4">
        <v>-4</v>
      </c>
      <c r="D49" s="21">
        <v>-0.18181818181818182</v>
      </c>
    </row>
    <row r="50" spans="1:4" x14ac:dyDescent="0.25">
      <c r="A50" s="4" t="s">
        <v>98</v>
      </c>
      <c r="B50" s="4" t="s">
        <v>118</v>
      </c>
      <c r="C50" s="4">
        <v>30</v>
      </c>
      <c r="D50" s="21">
        <v>1.3636363636363635</v>
      </c>
    </row>
    <row r="51" spans="1:4" x14ac:dyDescent="0.25">
      <c r="A51" s="4" t="s">
        <v>99</v>
      </c>
      <c r="B51" s="4" t="s">
        <v>119</v>
      </c>
      <c r="C51" s="4">
        <v>25</v>
      </c>
      <c r="D51" s="21">
        <v>1.1363636363636365</v>
      </c>
    </row>
    <row r="52" spans="1:4" x14ac:dyDescent="0.25">
      <c r="A52" s="4" t="s">
        <v>100</v>
      </c>
      <c r="B52" s="4" t="s">
        <v>120</v>
      </c>
      <c r="C52" s="4">
        <v>24</v>
      </c>
      <c r="D52" s="21">
        <v>1.0909090909090908</v>
      </c>
    </row>
    <row r="53" spans="1:4" x14ac:dyDescent="0.25">
      <c r="A53" s="4" t="s">
        <v>101</v>
      </c>
      <c r="B53" s="4" t="s">
        <v>121</v>
      </c>
      <c r="C53" s="4">
        <v>31</v>
      </c>
      <c r="D53" s="21">
        <v>1.4090909090909092</v>
      </c>
    </row>
    <row r="54" spans="1:4" x14ac:dyDescent="0.25">
      <c r="A54" s="4" t="s">
        <v>102</v>
      </c>
      <c r="B54" s="4" t="s">
        <v>122</v>
      </c>
      <c r="C54" s="4">
        <v>30</v>
      </c>
      <c r="D54" s="21">
        <v>1.3636363636363635</v>
      </c>
    </row>
    <row r="55" spans="1:4" x14ac:dyDescent="0.25">
      <c r="A55" s="4" t="s">
        <v>103</v>
      </c>
      <c r="B55" s="4" t="s">
        <v>123</v>
      </c>
      <c r="C55" s="4">
        <v>19</v>
      </c>
      <c r="D55" s="21">
        <v>0.86363636363636365</v>
      </c>
    </row>
    <row r="56" spans="1:4" x14ac:dyDescent="0.25">
      <c r="A56" s="4" t="s">
        <v>104</v>
      </c>
      <c r="B56" s="4" t="s">
        <v>124</v>
      </c>
      <c r="C56" s="4">
        <v>20</v>
      </c>
      <c r="D56" s="21">
        <v>0.90909090909090906</v>
      </c>
    </row>
    <row r="57" spans="1:4" x14ac:dyDescent="0.25">
      <c r="D57" s="22">
        <f>AVERAGE(D47:D56)</f>
        <v>1.0636363636363635</v>
      </c>
    </row>
    <row r="60" spans="1:4" x14ac:dyDescent="0.25">
      <c r="A60" s="3" t="s">
        <v>108</v>
      </c>
      <c r="B60" s="3" t="s">
        <v>109</v>
      </c>
    </row>
    <row r="61" spans="1:4" x14ac:dyDescent="0.25">
      <c r="A61" s="4" t="s">
        <v>79</v>
      </c>
      <c r="B61" s="4">
        <v>1.218</v>
      </c>
    </row>
    <row r="62" spans="1:4" x14ac:dyDescent="0.25">
      <c r="A62" s="4" t="s">
        <v>80</v>
      </c>
      <c r="B62" s="4">
        <v>0.95499999999999996</v>
      </c>
    </row>
    <row r="63" spans="1:4" x14ac:dyDescent="0.25">
      <c r="A63" s="4" t="s">
        <v>82</v>
      </c>
      <c r="B63" s="4">
        <v>1.464</v>
      </c>
    </row>
    <row r="64" spans="1:4" x14ac:dyDescent="0.25">
      <c r="A64" s="4" t="s">
        <v>81</v>
      </c>
      <c r="B64" s="4">
        <v>1.2270000000000001</v>
      </c>
    </row>
    <row r="65" spans="1:2" x14ac:dyDescent="0.25">
      <c r="A65" s="4" t="s">
        <v>93</v>
      </c>
      <c r="B65" s="4">
        <v>1.0640000000000001</v>
      </c>
    </row>
  </sheetData>
  <phoneticPr fontId="3"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raw</vt:lpstr>
      <vt:lpstr>quantified</vt:lpstr>
      <vt:lpstr>Sheet3</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Waddington (RKES - Impact &amp; Outputs Unit)</dc:creator>
  <cp:lastModifiedBy>Christopher Waddington (RKES - Impact &amp; Outputs Unit)</cp:lastModifiedBy>
  <dcterms:created xsi:type="dcterms:W3CDTF">2025-04-09T07:35:25Z</dcterms:created>
  <dcterms:modified xsi:type="dcterms:W3CDTF">2025-09-24T12:35:20Z</dcterms:modified>
</cp:coreProperties>
</file>